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320" windowHeight="12165"/>
  </bookViews>
  <sheets>
    <sheet name="Sheet1" sheetId="1" r:id="rId1"/>
  </sheets>
  <definedNames>
    <definedName name="_xlnm._FilterDatabase" localSheetId="0" hidden="1">Sheet1!$A$6:$P$91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<sst xmlns="http://schemas.openxmlformats.org/spreadsheetml/2006/main" count="554" uniqueCount="194">
  <si>
    <t>2025年采伐地块公示表</t>
  </si>
  <si>
    <t xml:space="preserve">                                                                                                               单位：亩、株、厘米、立方米</t>
  </si>
  <si>
    <t>序号</t>
  </si>
  <si>
    <t>村名</t>
  </si>
  <si>
    <t>林权人</t>
  </si>
  <si>
    <t>坐落</t>
  </si>
  <si>
    <t>面积</t>
  </si>
  <si>
    <t>林班号</t>
  </si>
  <si>
    <t>小班号</t>
  </si>
  <si>
    <t>造林时间</t>
  </si>
  <si>
    <t>林龄</t>
  </si>
  <si>
    <t>林种</t>
  </si>
  <si>
    <t>树种</t>
  </si>
  <si>
    <t>株数</t>
  </si>
  <si>
    <t>平均
胸径</t>
  </si>
  <si>
    <t>蓄积</t>
  </si>
  <si>
    <t>采伐类型</t>
  </si>
  <si>
    <t>备注</t>
  </si>
  <si>
    <t>阁山镇十六井村</t>
  </si>
  <si>
    <t>李亚杰</t>
  </si>
  <si>
    <t>十六井村屯东东西道两侧</t>
  </si>
  <si>
    <t>防护林</t>
  </si>
  <si>
    <t>杨树</t>
  </si>
  <si>
    <t>低效林改造</t>
  </si>
  <si>
    <t>王学华</t>
  </si>
  <si>
    <t>十六井村八组屯后</t>
  </si>
  <si>
    <t>20</t>
  </si>
  <si>
    <t>更新采伐</t>
  </si>
  <si>
    <t>阁山镇永合村</t>
  </si>
  <si>
    <t>詹君伟</t>
  </si>
  <si>
    <t>永合村齐家屯东山</t>
  </si>
  <si>
    <t>16</t>
  </si>
  <si>
    <t>用材林</t>
  </si>
  <si>
    <t>主伐</t>
  </si>
  <si>
    <t>后头乡二井村</t>
  </si>
  <si>
    <t>（王彦程）赵红宇</t>
  </si>
  <si>
    <t>二井村七组三节地南</t>
  </si>
  <si>
    <t>赵红宇</t>
  </si>
  <si>
    <t>二井村7组南山</t>
  </si>
  <si>
    <t>26-2</t>
  </si>
  <si>
    <t>王彦程
（赵红宇）</t>
  </si>
  <si>
    <t>二井村五组五节地和五组南北树带</t>
  </si>
  <si>
    <t>27</t>
  </si>
  <si>
    <t>王超</t>
  </si>
  <si>
    <t>二井村七组屯后</t>
  </si>
  <si>
    <t>二井村八组屯后</t>
  </si>
  <si>
    <t>后头乡前头村</t>
  </si>
  <si>
    <t>刘军
（徐小飞）</t>
  </si>
  <si>
    <t>前头村13组沟南</t>
  </si>
  <si>
    <t>薛辉</t>
  </si>
  <si>
    <t>前头村东山</t>
  </si>
  <si>
    <t>后头乡十五井村</t>
  </si>
  <si>
    <t>田传江
（王超）</t>
  </si>
  <si>
    <t>十五井村13组屯西路南</t>
  </si>
  <si>
    <t>后头乡振东村</t>
  </si>
  <si>
    <t>杨大伟</t>
  </si>
  <si>
    <t>振东村5组南山</t>
  </si>
  <si>
    <t>33</t>
  </si>
  <si>
    <t>抚育伐</t>
  </si>
  <si>
    <t>振东村一组山头</t>
  </si>
  <si>
    <t>29</t>
  </si>
  <si>
    <t>靠山乡富国村</t>
  </si>
  <si>
    <t>王海峰</t>
  </si>
  <si>
    <t>富国村七组南山</t>
  </si>
  <si>
    <t>其他采伐</t>
  </si>
  <si>
    <t>周万喜</t>
  </si>
  <si>
    <t>富国村五组南山</t>
  </si>
  <si>
    <t>靠山乡三井村</t>
  </si>
  <si>
    <t>何振会</t>
  </si>
  <si>
    <t>七井村道口东至七井七队道口沟南</t>
  </si>
  <si>
    <t>14</t>
  </si>
  <si>
    <t>靠山乡双合村</t>
  </si>
  <si>
    <t>孙宝林
隋树军</t>
  </si>
  <si>
    <t>双合村三井三组房后</t>
  </si>
  <si>
    <t>张守国</t>
  </si>
  <si>
    <t>双合村四五组西路南</t>
  </si>
  <si>
    <t>25</t>
  </si>
  <si>
    <t>双合村四五组西路北</t>
  </si>
  <si>
    <t>克音河乡克音村</t>
  </si>
  <si>
    <t>王愿礼</t>
  </si>
  <si>
    <t>克音村张恩屯南东西带九组屯南</t>
  </si>
  <si>
    <t>陈德芹</t>
  </si>
  <si>
    <t>克音村五组公路道南</t>
  </si>
  <si>
    <t>付强
付新义</t>
  </si>
  <si>
    <t>克音村五组公路道北</t>
  </si>
  <si>
    <t>吴冬梅
（于友林）</t>
  </si>
  <si>
    <t>克音村四组粮点东西林带</t>
  </si>
  <si>
    <t>135</t>
  </si>
  <si>
    <t>马德祥</t>
  </si>
  <si>
    <t>克音村四组南路西侧</t>
  </si>
  <si>
    <t>28</t>
  </si>
  <si>
    <t>姜洪伟
（王立海）</t>
  </si>
  <si>
    <t>克音村梁区长屯至张恩屯路两侧</t>
  </si>
  <si>
    <t>刘建新
（隽廷秀）</t>
  </si>
  <si>
    <t>克音村六组屯北</t>
  </si>
  <si>
    <t>克音村张恩屯屯东</t>
  </si>
  <si>
    <t>克音河乡十四井村</t>
  </si>
  <si>
    <t>张文
（王立海）</t>
  </si>
  <si>
    <t>十四井村八组房前</t>
  </si>
  <si>
    <t>克音河乡西林村</t>
  </si>
  <si>
    <t>陈学亮</t>
  </si>
  <si>
    <t>西林村一组南山西林带</t>
  </si>
  <si>
    <t>西林村一组屯东</t>
  </si>
  <si>
    <t>西林村五组南公路两侧（南三组大火道）</t>
  </si>
  <si>
    <t>上集镇国栋村</t>
  </si>
  <si>
    <t>王宝才</t>
  </si>
  <si>
    <t>国栋村一组公路道北</t>
  </si>
  <si>
    <t>郑学佰</t>
  </si>
  <si>
    <t>国栋村水库东侧</t>
  </si>
  <si>
    <t>落叶松</t>
  </si>
  <si>
    <t>双岔河镇富民村</t>
  </si>
  <si>
    <t>王福振</t>
  </si>
  <si>
    <t>富民村大队东道南</t>
  </si>
  <si>
    <t>203</t>
  </si>
  <si>
    <t>富民村道南房后</t>
  </si>
  <si>
    <t>205</t>
  </si>
  <si>
    <t>富民村道西房后</t>
  </si>
  <si>
    <t>双岔河镇立新村</t>
  </si>
  <si>
    <t>于安国
（杨维和）</t>
  </si>
  <si>
    <t>立新村学校北道边</t>
  </si>
  <si>
    <t>赵双和
（徐忠国）</t>
  </si>
  <si>
    <t>立新村李珍屯西北</t>
  </si>
  <si>
    <t>双岔河镇民主村</t>
  </si>
  <si>
    <t>吴俭
（徐永明）</t>
  </si>
  <si>
    <t>民主村秦甲屯北头节地路西侧</t>
  </si>
  <si>
    <t>秦甲屯北头节地路东侧</t>
  </si>
  <si>
    <t>林佰森</t>
  </si>
  <si>
    <t>民主村南大沟</t>
  </si>
  <si>
    <t>双岔河镇前锋村</t>
  </si>
  <si>
    <t>马潇潇</t>
  </si>
  <si>
    <t>男俊屯西路口向北至小河湾屯水房</t>
  </si>
  <si>
    <t>80</t>
  </si>
  <si>
    <t>双岔河镇永生村</t>
  </si>
  <si>
    <t>徐军</t>
  </si>
  <si>
    <t>大窝棚东道口至旱泡子东</t>
  </si>
  <si>
    <t>双岔河镇双兴村</t>
  </si>
  <si>
    <t>周立军
（杨维和）</t>
  </si>
  <si>
    <t>双兴村二井子屯北九组房后</t>
  </si>
  <si>
    <t>四海店镇半截河村</t>
  </si>
  <si>
    <t>卞文山</t>
  </si>
  <si>
    <t>半截河村三部道北、大排地</t>
  </si>
  <si>
    <t>四海店镇宝山村</t>
  </si>
  <si>
    <t>单明月</t>
  </si>
  <si>
    <t>宝山村</t>
  </si>
  <si>
    <t>四海店镇林富村</t>
  </si>
  <si>
    <t>黄思佳</t>
  </si>
  <si>
    <t>林富村林海三组屯东小房北</t>
  </si>
  <si>
    <t>桦树</t>
  </si>
  <si>
    <t>林富村林海三组屯东小房南</t>
  </si>
  <si>
    <t>林富村林海三组屯北</t>
  </si>
  <si>
    <t>绥棱镇吉长村</t>
  </si>
  <si>
    <t>隽廷秀</t>
  </si>
  <si>
    <t>吉长村一组</t>
  </si>
  <si>
    <t>绥中乡北解村</t>
  </si>
  <si>
    <t>范继彪</t>
  </si>
  <si>
    <t>北解村同德胜屯屯东</t>
  </si>
  <si>
    <t>樟子松</t>
  </si>
  <si>
    <t>绥中乡海林村</t>
  </si>
  <si>
    <t>海林村二组西</t>
  </si>
  <si>
    <t>张永君
（王福振）</t>
  </si>
  <si>
    <t>海林村张景龙屯屯北</t>
  </si>
  <si>
    <t>24</t>
  </si>
  <si>
    <t>泥尔河乡进军村</t>
  </si>
  <si>
    <t>王海波</t>
  </si>
  <si>
    <t>泥尔河原进军小学四周</t>
  </si>
  <si>
    <t>绥棱县阁山林场</t>
  </si>
  <si>
    <t>国有</t>
  </si>
  <si>
    <t>二十户</t>
  </si>
  <si>
    <t>17-1</t>
  </si>
  <si>
    <t>一般用材林</t>
  </si>
  <si>
    <t>10人落</t>
  </si>
  <si>
    <t>皆伐</t>
  </si>
  <si>
    <t>绥棱县三吉台林场</t>
  </si>
  <si>
    <t>敬老院</t>
  </si>
  <si>
    <t>31-1</t>
  </si>
  <si>
    <t>阁山镇长青村</t>
  </si>
  <si>
    <t>黄成民</t>
  </si>
  <si>
    <t>九组东北角</t>
  </si>
  <si>
    <t>自然灾害</t>
  </si>
  <si>
    <t>宫兆江</t>
  </si>
  <si>
    <t>周晓飞</t>
  </si>
  <si>
    <t>九组西南道口</t>
  </si>
  <si>
    <t>高秀礼</t>
  </si>
  <si>
    <t>国军屯南坟地</t>
  </si>
  <si>
    <t>张义东</t>
  </si>
  <si>
    <t>陈福屯北沟子</t>
  </si>
  <si>
    <t>国军与臣福屯交界路南</t>
  </si>
  <si>
    <t>宫方合</t>
  </si>
  <si>
    <t>陈福屯屯西护路林</t>
  </si>
  <si>
    <t>徐君</t>
  </si>
  <si>
    <t>陈福屯南坟地</t>
  </si>
  <si>
    <t>张立辉</t>
  </si>
  <si>
    <t>永合村委会后山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</si>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</sst>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u/>
      <sz val="28"/>
      <color theme="1"/>
      <name val="黑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1"/>
  <sheetViews>
    <sheetView tabSelected="1" workbookViewId="0">
      <selection activeCell="A1" sqref="A1:P4"/>
    </sheetView>
  </sheetViews>
  <sheetFormatPr defaultColWidth="9" defaultRowHeight="13.5"/>
  <cols>
    <col min="1" max="1" width="5.625" customWidth="1"/>
    <col min="2" max="2" width="14.375" customWidth="1"/>
    <col min="3" max="3" width="14" customWidth="1"/>
    <col min="4" max="4" width="24.125" customWidth="1"/>
    <col min="5" max="5" width="12.625"/>
    <col min="10" max="10" width="10.125" customWidth="1"/>
    <col min="14" max="14" width="10.375"/>
    <col min="15" max="15" width="10" customWidth="1"/>
  </cols>
  <sheetData>
    <row r="1" ht="1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0" customHeight="1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0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0" customHeight="1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27" spans="1:16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10" t="s">
        <v>14</v>
      </c>
      <c r="N6" s="5" t="s">
        <v>15</v>
      </c>
      <c r="O6" s="5" t="s">
        <v>16</v>
      </c>
      <c r="P6" s="5" t="s">
        <v>17</v>
      </c>
    </row>
    <row r="7" s="1" customFormat="1" ht="20" customHeight="1" spans="1:16">
      <c r="A7" s="4">
        <v>1</v>
      </c>
      <c r="B7" s="6" t="s">
        <v>18</v>
      </c>
      <c r="C7" s="7" t="s">
        <v>19</v>
      </c>
      <c r="D7" s="6" t="s">
        <v>20</v>
      </c>
      <c r="E7" s="7">
        <v>1.9</v>
      </c>
      <c r="F7" s="7">
        <v>3</v>
      </c>
      <c r="G7" s="7">
        <v>59</v>
      </c>
      <c r="H7" s="7">
        <v>2003</v>
      </c>
      <c r="I7" s="7">
        <f t="shared" ref="I7:I31" si="0">2025-H7+1</f>
        <v>23</v>
      </c>
      <c r="J7" s="7" t="s">
        <v>21</v>
      </c>
      <c r="K7" s="7" t="s">
        <v>22</v>
      </c>
      <c r="L7" s="11">
        <v>117</v>
      </c>
      <c r="M7" s="11">
        <v>30.8</v>
      </c>
      <c r="N7" s="12">
        <v>76.7</v>
      </c>
      <c r="O7" s="6" t="s">
        <v>23</v>
      </c>
      <c r="P7" s="13"/>
    </row>
    <row r="8" s="1" customFormat="1" ht="20" customHeight="1" spans="1:16">
      <c r="A8" s="4">
        <v>2</v>
      </c>
      <c r="B8" s="6" t="s">
        <v>18</v>
      </c>
      <c r="C8" s="7" t="s">
        <v>24</v>
      </c>
      <c r="D8" s="6" t="s">
        <v>25</v>
      </c>
      <c r="E8" s="7">
        <v>11.094</v>
      </c>
      <c r="F8" s="7">
        <v>3</v>
      </c>
      <c r="G8" s="7" t="s">
        <v>26</v>
      </c>
      <c r="H8" s="7">
        <v>1997</v>
      </c>
      <c r="I8" s="7">
        <f t="shared" si="0"/>
        <v>29</v>
      </c>
      <c r="J8" s="7" t="s">
        <v>21</v>
      </c>
      <c r="K8" s="7" t="s">
        <v>22</v>
      </c>
      <c r="L8" s="11">
        <v>239</v>
      </c>
      <c r="M8" s="11">
        <v>30.3</v>
      </c>
      <c r="N8" s="12">
        <v>144.9</v>
      </c>
      <c r="O8" s="6" t="s">
        <v>23</v>
      </c>
      <c r="P8" s="13"/>
    </row>
    <row r="9" s="1" customFormat="1" ht="20" customHeight="1" spans="1:16">
      <c r="A9" s="4">
        <v>3</v>
      </c>
      <c r="B9" s="6" t="s">
        <v>18</v>
      </c>
      <c r="C9" s="7" t="s">
        <v>19</v>
      </c>
      <c r="D9" s="6" t="s">
        <v>20</v>
      </c>
      <c r="E9" s="7">
        <v>1.92</v>
      </c>
      <c r="F9" s="7">
        <v>3</v>
      </c>
      <c r="G9" s="7">
        <v>59</v>
      </c>
      <c r="H9" s="7">
        <v>2003</v>
      </c>
      <c r="I9" s="7">
        <f t="shared" si="0"/>
        <v>23</v>
      </c>
      <c r="J9" s="7" t="s">
        <v>21</v>
      </c>
      <c r="K9" s="7" t="s">
        <v>22</v>
      </c>
      <c r="L9" s="11">
        <v>238</v>
      </c>
      <c r="M9" s="11">
        <v>20.1</v>
      </c>
      <c r="N9" s="12">
        <v>59.6</v>
      </c>
      <c r="O9" s="6" t="s">
        <v>27</v>
      </c>
      <c r="P9" s="13"/>
    </row>
    <row r="10" s="1" customFormat="1" ht="20" customHeight="1" spans="1:16">
      <c r="A10" s="4">
        <v>4</v>
      </c>
      <c r="B10" s="6" t="s">
        <v>28</v>
      </c>
      <c r="C10" s="7" t="s">
        <v>29</v>
      </c>
      <c r="D10" s="6" t="s">
        <v>30</v>
      </c>
      <c r="E10" s="7">
        <v>4.45</v>
      </c>
      <c r="F10" s="7"/>
      <c r="G10" s="7" t="s">
        <v>31</v>
      </c>
      <c r="H10" s="7">
        <v>1984</v>
      </c>
      <c r="I10" s="7">
        <f t="shared" si="0"/>
        <v>42</v>
      </c>
      <c r="J10" s="7" t="s">
        <v>32</v>
      </c>
      <c r="K10" s="7" t="s">
        <v>22</v>
      </c>
      <c r="L10" s="11">
        <v>230</v>
      </c>
      <c r="M10" s="11">
        <v>22.1</v>
      </c>
      <c r="N10" s="12">
        <v>668.7</v>
      </c>
      <c r="O10" s="6" t="s">
        <v>33</v>
      </c>
      <c r="P10" s="13"/>
    </row>
    <row r="11" s="1" customFormat="1" ht="20" customHeight="1" spans="1:16">
      <c r="A11" s="4">
        <v>5</v>
      </c>
      <c r="B11" s="6" t="s">
        <v>34</v>
      </c>
      <c r="C11" s="7" t="s">
        <v>35</v>
      </c>
      <c r="D11" s="6" t="s">
        <v>36</v>
      </c>
      <c r="E11" s="7">
        <v>6.76</v>
      </c>
      <c r="F11" s="7">
        <v>1</v>
      </c>
      <c r="G11" s="7">
        <v>42</v>
      </c>
      <c r="H11" s="7">
        <v>2000</v>
      </c>
      <c r="I11" s="7">
        <f t="shared" si="0"/>
        <v>26</v>
      </c>
      <c r="J11" s="7" t="s">
        <v>21</v>
      </c>
      <c r="K11" s="7" t="s">
        <v>22</v>
      </c>
      <c r="L11" s="11">
        <v>576</v>
      </c>
      <c r="M11" s="11">
        <v>25</v>
      </c>
      <c r="N11" s="12">
        <v>285.4</v>
      </c>
      <c r="O11" s="6" t="s">
        <v>23</v>
      </c>
      <c r="P11" s="13"/>
    </row>
    <row r="12" s="1" customFormat="1" ht="20" customHeight="1" spans="1:16">
      <c r="A12" s="4">
        <v>6</v>
      </c>
      <c r="B12" s="6" t="s">
        <v>34</v>
      </c>
      <c r="C12" s="7" t="s">
        <v>37</v>
      </c>
      <c r="D12" s="6" t="s">
        <v>38</v>
      </c>
      <c r="E12" s="7">
        <v>7.32</v>
      </c>
      <c r="F12" s="7">
        <v>1</v>
      </c>
      <c r="G12" s="7" t="s">
        <v>39</v>
      </c>
      <c r="H12" s="7">
        <v>1998</v>
      </c>
      <c r="I12" s="7">
        <f t="shared" si="0"/>
        <v>28</v>
      </c>
      <c r="J12" s="7" t="s">
        <v>21</v>
      </c>
      <c r="K12" s="7" t="s">
        <v>22</v>
      </c>
      <c r="L12" s="11">
        <v>457</v>
      </c>
      <c r="M12" s="11">
        <v>26.2</v>
      </c>
      <c r="N12" s="12">
        <v>213.1</v>
      </c>
      <c r="O12" s="6" t="s">
        <v>23</v>
      </c>
      <c r="P12" s="13"/>
    </row>
    <row r="13" s="1" customFormat="1" ht="20" customHeight="1" spans="1:16">
      <c r="A13" s="4">
        <v>7</v>
      </c>
      <c r="B13" s="6" t="s">
        <v>34</v>
      </c>
      <c r="C13" s="7" t="s">
        <v>37</v>
      </c>
      <c r="D13" s="6" t="s">
        <v>38</v>
      </c>
      <c r="E13" s="7">
        <v>3.27</v>
      </c>
      <c r="F13" s="7">
        <v>1</v>
      </c>
      <c r="G13" s="7" t="s">
        <v>39</v>
      </c>
      <c r="H13" s="7">
        <v>1998</v>
      </c>
      <c r="I13" s="7">
        <f t="shared" si="0"/>
        <v>28</v>
      </c>
      <c r="J13" s="7" t="s">
        <v>21</v>
      </c>
      <c r="K13" s="7" t="s">
        <v>22</v>
      </c>
      <c r="L13" s="11">
        <v>405</v>
      </c>
      <c r="M13" s="11">
        <v>25.3</v>
      </c>
      <c r="N13" s="12">
        <v>172.8</v>
      </c>
      <c r="O13" s="6" t="s">
        <v>23</v>
      </c>
      <c r="P13" s="13"/>
    </row>
    <row r="14" s="1" customFormat="1" ht="20" customHeight="1" spans="1:16">
      <c r="A14" s="4">
        <v>8</v>
      </c>
      <c r="B14" s="6" t="s">
        <v>34</v>
      </c>
      <c r="C14" s="7" t="s">
        <v>40</v>
      </c>
      <c r="D14" s="6" t="s">
        <v>41</v>
      </c>
      <c r="E14" s="7">
        <v>7</v>
      </c>
      <c r="F14" s="7">
        <v>1</v>
      </c>
      <c r="G14" s="7" t="s">
        <v>42</v>
      </c>
      <c r="H14" s="7">
        <v>2000</v>
      </c>
      <c r="I14" s="7">
        <f t="shared" si="0"/>
        <v>26</v>
      </c>
      <c r="J14" s="7" t="s">
        <v>21</v>
      </c>
      <c r="K14" s="7" t="s">
        <v>22</v>
      </c>
      <c r="L14" s="11">
        <v>508</v>
      </c>
      <c r="M14" s="11">
        <v>26.5</v>
      </c>
      <c r="N14" s="12">
        <v>303.3</v>
      </c>
      <c r="O14" s="6" t="s">
        <v>23</v>
      </c>
      <c r="P14" s="13"/>
    </row>
    <row r="15" s="1" customFormat="1" ht="20" customHeight="1" spans="1:16">
      <c r="A15" s="4">
        <v>9</v>
      </c>
      <c r="B15" s="6" t="s">
        <v>34</v>
      </c>
      <c r="C15" s="7" t="s">
        <v>43</v>
      </c>
      <c r="D15" s="6" t="s">
        <v>44</v>
      </c>
      <c r="E15" s="7">
        <v>1.64</v>
      </c>
      <c r="F15" s="7">
        <v>1</v>
      </c>
      <c r="G15" s="7">
        <v>12</v>
      </c>
      <c r="H15" s="7">
        <v>2001</v>
      </c>
      <c r="I15" s="7">
        <f t="shared" si="0"/>
        <v>25</v>
      </c>
      <c r="J15" s="7" t="s">
        <v>21</v>
      </c>
      <c r="K15" s="7" t="s">
        <v>22</v>
      </c>
      <c r="L15" s="11">
        <v>141</v>
      </c>
      <c r="M15" s="11">
        <v>23.7</v>
      </c>
      <c r="N15" s="12">
        <v>51.4</v>
      </c>
      <c r="O15" s="6" t="s">
        <v>27</v>
      </c>
      <c r="P15" s="13"/>
    </row>
    <row r="16" s="1" customFormat="1" ht="20" customHeight="1" spans="1:16">
      <c r="A16" s="4">
        <v>10</v>
      </c>
      <c r="B16" s="6" t="s">
        <v>34</v>
      </c>
      <c r="C16" s="7" t="s">
        <v>43</v>
      </c>
      <c r="D16" s="6" t="s">
        <v>45</v>
      </c>
      <c r="E16" s="7">
        <v>3.6</v>
      </c>
      <c r="F16" s="7">
        <v>1</v>
      </c>
      <c r="G16" s="7">
        <v>29</v>
      </c>
      <c r="H16" s="7">
        <v>2001</v>
      </c>
      <c r="I16" s="7">
        <f t="shared" si="0"/>
        <v>25</v>
      </c>
      <c r="J16" s="7" t="s">
        <v>21</v>
      </c>
      <c r="K16" s="7" t="s">
        <v>22</v>
      </c>
      <c r="L16" s="11">
        <v>311</v>
      </c>
      <c r="M16" s="11">
        <v>27.9</v>
      </c>
      <c r="N16" s="12">
        <v>155.4</v>
      </c>
      <c r="O16" s="6" t="s">
        <v>27</v>
      </c>
      <c r="P16" s="13"/>
    </row>
    <row r="17" s="1" customFormat="1" ht="20" customHeight="1" spans="1:16">
      <c r="A17" s="4">
        <v>11</v>
      </c>
      <c r="B17" s="6" t="s">
        <v>46</v>
      </c>
      <c r="C17" s="7" t="s">
        <v>47</v>
      </c>
      <c r="D17" s="6" t="s">
        <v>48</v>
      </c>
      <c r="E17" s="7">
        <v>4.16</v>
      </c>
      <c r="F17" s="7">
        <v>5</v>
      </c>
      <c r="G17" s="7">
        <v>118</v>
      </c>
      <c r="H17" s="7">
        <v>1990</v>
      </c>
      <c r="I17" s="7">
        <f t="shared" si="0"/>
        <v>36</v>
      </c>
      <c r="J17" s="7" t="s">
        <v>21</v>
      </c>
      <c r="K17" s="7" t="s">
        <v>22</v>
      </c>
      <c r="L17" s="11">
        <v>259</v>
      </c>
      <c r="M17" s="11">
        <v>33.9</v>
      </c>
      <c r="N17" s="12">
        <v>233.3</v>
      </c>
      <c r="O17" s="6" t="s">
        <v>27</v>
      </c>
      <c r="P17" s="13"/>
    </row>
    <row r="18" s="1" customFormat="1" ht="20" customHeight="1" spans="1:16">
      <c r="A18" s="4">
        <v>12</v>
      </c>
      <c r="B18" s="6" t="s">
        <v>46</v>
      </c>
      <c r="C18" s="7" t="s">
        <v>49</v>
      </c>
      <c r="D18" s="6" t="s">
        <v>50</v>
      </c>
      <c r="E18" s="7">
        <v>48.63</v>
      </c>
      <c r="F18" s="7">
        <v>5</v>
      </c>
      <c r="G18" s="7">
        <v>160</v>
      </c>
      <c r="H18" s="7">
        <v>2000</v>
      </c>
      <c r="I18" s="7">
        <f t="shared" si="0"/>
        <v>26</v>
      </c>
      <c r="J18" s="7" t="s">
        <v>32</v>
      </c>
      <c r="K18" s="7" t="s">
        <v>22</v>
      </c>
      <c r="L18" s="11">
        <v>3360</v>
      </c>
      <c r="M18" s="11">
        <v>16.7</v>
      </c>
      <c r="N18" s="12">
        <v>566.9</v>
      </c>
      <c r="O18" s="6" t="s">
        <v>33</v>
      </c>
      <c r="P18" s="13"/>
    </row>
    <row r="19" s="1" customFormat="1" ht="20" customHeight="1" spans="1:16">
      <c r="A19" s="4">
        <v>13</v>
      </c>
      <c r="B19" s="6" t="s">
        <v>51</v>
      </c>
      <c r="C19" s="7" t="s">
        <v>52</v>
      </c>
      <c r="D19" s="6" t="s">
        <v>53</v>
      </c>
      <c r="E19" s="7">
        <v>7.26</v>
      </c>
      <c r="F19" s="7">
        <v>4</v>
      </c>
      <c r="G19" s="7">
        <v>39</v>
      </c>
      <c r="H19" s="7">
        <v>2002</v>
      </c>
      <c r="I19" s="7">
        <f t="shared" si="0"/>
        <v>24</v>
      </c>
      <c r="J19" s="7" t="s">
        <v>21</v>
      </c>
      <c r="K19" s="7" t="s">
        <v>22</v>
      </c>
      <c r="L19" s="11">
        <v>615</v>
      </c>
      <c r="M19" s="11">
        <v>25.6</v>
      </c>
      <c r="N19" s="12">
        <v>259</v>
      </c>
      <c r="O19" s="6" t="s">
        <v>23</v>
      </c>
      <c r="P19" s="13"/>
    </row>
    <row r="20" s="1" customFormat="1" ht="20" customHeight="1" spans="1:16">
      <c r="A20" s="4">
        <v>14</v>
      </c>
      <c r="B20" s="6" t="s">
        <v>54</v>
      </c>
      <c r="C20" s="7" t="s">
        <v>55</v>
      </c>
      <c r="D20" s="6" t="s">
        <v>56</v>
      </c>
      <c r="E20" s="7">
        <v>18.74</v>
      </c>
      <c r="F20" s="7">
        <v>2</v>
      </c>
      <c r="G20" s="7" t="s">
        <v>57</v>
      </c>
      <c r="H20" s="7">
        <v>2007</v>
      </c>
      <c r="I20" s="7">
        <f t="shared" si="0"/>
        <v>19</v>
      </c>
      <c r="J20" s="7" t="s">
        <v>32</v>
      </c>
      <c r="K20" s="7" t="s">
        <v>22</v>
      </c>
      <c r="L20" s="11">
        <v>200</v>
      </c>
      <c r="M20" s="11">
        <v>12.2</v>
      </c>
      <c r="N20" s="12">
        <v>16.9</v>
      </c>
      <c r="O20" s="6" t="s">
        <v>58</v>
      </c>
      <c r="P20" s="13"/>
    </row>
    <row r="21" s="1" customFormat="1" ht="20" customHeight="1" spans="1:16">
      <c r="A21" s="4">
        <v>15</v>
      </c>
      <c r="B21" s="6" t="s">
        <v>54</v>
      </c>
      <c r="C21" s="7" t="s">
        <v>55</v>
      </c>
      <c r="D21" s="6" t="s">
        <v>59</v>
      </c>
      <c r="E21" s="7">
        <v>11.4</v>
      </c>
      <c r="F21" s="7">
        <v>2</v>
      </c>
      <c r="G21" s="7" t="s">
        <v>60</v>
      </c>
      <c r="H21" s="7">
        <v>2007</v>
      </c>
      <c r="I21" s="7">
        <f t="shared" si="0"/>
        <v>19</v>
      </c>
      <c r="J21" s="7" t="s">
        <v>32</v>
      </c>
      <c r="K21" s="7" t="s">
        <v>22</v>
      </c>
      <c r="L21" s="11">
        <v>181</v>
      </c>
      <c r="M21" s="11">
        <v>9.1</v>
      </c>
      <c r="N21" s="12">
        <v>8.9</v>
      </c>
      <c r="O21" s="6" t="s">
        <v>58</v>
      </c>
      <c r="P21" s="13"/>
    </row>
    <row r="22" s="1" customFormat="1" ht="20" customHeight="1" spans="1:16">
      <c r="A22" s="4">
        <v>16</v>
      </c>
      <c r="B22" s="6" t="s">
        <v>61</v>
      </c>
      <c r="C22" s="7" t="s">
        <v>62</v>
      </c>
      <c r="D22" s="6" t="s">
        <v>63</v>
      </c>
      <c r="E22" s="7">
        <v>14.99</v>
      </c>
      <c r="F22" s="7">
        <v>9</v>
      </c>
      <c r="G22" s="7">
        <v>38</v>
      </c>
      <c r="H22" s="7">
        <v>2006</v>
      </c>
      <c r="I22" s="7">
        <f t="shared" si="0"/>
        <v>20</v>
      </c>
      <c r="J22" s="7" t="s">
        <v>32</v>
      </c>
      <c r="K22" s="7" t="s">
        <v>22</v>
      </c>
      <c r="L22" s="11">
        <v>104</v>
      </c>
      <c r="M22" s="11">
        <v>14.7</v>
      </c>
      <c r="N22" s="12">
        <v>13.2</v>
      </c>
      <c r="O22" s="6" t="s">
        <v>64</v>
      </c>
      <c r="P22" s="13"/>
    </row>
    <row r="23" s="1" customFormat="1" ht="20" customHeight="1" spans="1:16">
      <c r="A23" s="4">
        <v>17</v>
      </c>
      <c r="B23" s="6" t="s">
        <v>61</v>
      </c>
      <c r="C23" s="7" t="s">
        <v>65</v>
      </c>
      <c r="D23" s="6" t="s">
        <v>66</v>
      </c>
      <c r="E23" s="7">
        <v>2.64</v>
      </c>
      <c r="F23" s="7">
        <v>9</v>
      </c>
      <c r="G23" s="7">
        <v>44</v>
      </c>
      <c r="H23" s="7">
        <v>2001</v>
      </c>
      <c r="I23" s="7">
        <f t="shared" si="0"/>
        <v>25</v>
      </c>
      <c r="J23" s="7" t="s">
        <v>32</v>
      </c>
      <c r="K23" s="7" t="s">
        <v>22</v>
      </c>
      <c r="L23" s="11">
        <v>225</v>
      </c>
      <c r="M23" s="11">
        <v>20</v>
      </c>
      <c r="N23" s="12">
        <v>63.4</v>
      </c>
      <c r="O23" s="6" t="s">
        <v>33</v>
      </c>
      <c r="P23" s="13"/>
    </row>
    <row r="24" s="1" customFormat="1" ht="20" customHeight="1" spans="1:16">
      <c r="A24" s="4">
        <v>18</v>
      </c>
      <c r="B24" s="6" t="s">
        <v>67</v>
      </c>
      <c r="C24" s="7" t="s">
        <v>68</v>
      </c>
      <c r="D24" s="6" t="s">
        <v>69</v>
      </c>
      <c r="E24" s="7">
        <v>8.3775</v>
      </c>
      <c r="F24" s="7">
        <v>5</v>
      </c>
      <c r="G24" s="7" t="s">
        <v>70</v>
      </c>
      <c r="H24" s="7">
        <v>2002</v>
      </c>
      <c r="I24" s="7">
        <f t="shared" si="0"/>
        <v>24</v>
      </c>
      <c r="J24" s="7" t="s">
        <v>21</v>
      </c>
      <c r="K24" s="7" t="s">
        <v>22</v>
      </c>
      <c r="L24" s="11">
        <v>959</v>
      </c>
      <c r="M24" s="11">
        <v>21.8</v>
      </c>
      <c r="N24" s="12">
        <v>299.9</v>
      </c>
      <c r="O24" s="6" t="s">
        <v>27</v>
      </c>
      <c r="P24" s="13"/>
    </row>
    <row r="25" s="1" customFormat="1" ht="20" customHeight="1" spans="1:16">
      <c r="A25" s="4">
        <v>19</v>
      </c>
      <c r="B25" s="6" t="s">
        <v>71</v>
      </c>
      <c r="C25" s="7" t="s">
        <v>72</v>
      </c>
      <c r="D25" s="6" t="s">
        <v>73</v>
      </c>
      <c r="E25" s="7">
        <v>2.6445</v>
      </c>
      <c r="F25" s="7">
        <v>4</v>
      </c>
      <c r="G25" s="7">
        <v>46</v>
      </c>
      <c r="H25" s="7">
        <v>2002</v>
      </c>
      <c r="I25" s="7">
        <f t="shared" si="0"/>
        <v>24</v>
      </c>
      <c r="J25" s="7" t="s">
        <v>21</v>
      </c>
      <c r="K25" s="7" t="s">
        <v>22</v>
      </c>
      <c r="L25" s="11">
        <v>147</v>
      </c>
      <c r="M25" s="11">
        <v>27.4</v>
      </c>
      <c r="N25" s="12">
        <v>68.5</v>
      </c>
      <c r="O25" s="6" t="s">
        <v>27</v>
      </c>
      <c r="P25" s="13"/>
    </row>
    <row r="26" s="1" customFormat="1" ht="20" customHeight="1" spans="1:16">
      <c r="A26" s="4">
        <v>20</v>
      </c>
      <c r="B26" s="6" t="s">
        <v>71</v>
      </c>
      <c r="C26" s="7" t="s">
        <v>74</v>
      </c>
      <c r="D26" s="6" t="s">
        <v>75</v>
      </c>
      <c r="E26" s="7">
        <v>3.4305</v>
      </c>
      <c r="F26" s="7">
        <v>4</v>
      </c>
      <c r="G26" s="7" t="s">
        <v>76</v>
      </c>
      <c r="H26" s="7">
        <v>1999</v>
      </c>
      <c r="I26" s="7">
        <f t="shared" si="0"/>
        <v>27</v>
      </c>
      <c r="J26" s="7" t="s">
        <v>21</v>
      </c>
      <c r="K26" s="7" t="s">
        <v>22</v>
      </c>
      <c r="L26" s="11">
        <v>204</v>
      </c>
      <c r="M26" s="11">
        <v>28.8</v>
      </c>
      <c r="N26" s="12">
        <v>122.3</v>
      </c>
      <c r="O26" s="6" t="s">
        <v>27</v>
      </c>
      <c r="P26" s="13"/>
    </row>
    <row r="27" s="1" customFormat="1" ht="20" customHeight="1" spans="1:16">
      <c r="A27" s="4">
        <v>21</v>
      </c>
      <c r="B27" s="6" t="s">
        <v>71</v>
      </c>
      <c r="C27" s="7" t="s">
        <v>74</v>
      </c>
      <c r="D27" s="6" t="s">
        <v>77</v>
      </c>
      <c r="E27" s="7">
        <v>2.9865</v>
      </c>
      <c r="F27" s="7">
        <v>4</v>
      </c>
      <c r="G27" s="7" t="s">
        <v>76</v>
      </c>
      <c r="H27" s="7">
        <v>1999</v>
      </c>
      <c r="I27" s="7">
        <f t="shared" si="0"/>
        <v>27</v>
      </c>
      <c r="J27" s="7" t="s">
        <v>21</v>
      </c>
      <c r="K27" s="7" t="s">
        <v>22</v>
      </c>
      <c r="L27" s="11">
        <v>143</v>
      </c>
      <c r="M27" s="11">
        <v>26.8</v>
      </c>
      <c r="N27" s="12">
        <v>71.4</v>
      </c>
      <c r="O27" s="6" t="s">
        <v>27</v>
      </c>
      <c r="P27" s="13"/>
    </row>
    <row r="28" s="1" customFormat="1" ht="20" customHeight="1" spans="1:16">
      <c r="A28" s="4">
        <v>22</v>
      </c>
      <c r="B28" s="6" t="s">
        <v>78</v>
      </c>
      <c r="C28" s="7" t="s">
        <v>79</v>
      </c>
      <c r="D28" s="6" t="s">
        <v>80</v>
      </c>
      <c r="E28" s="7">
        <v>0.92</v>
      </c>
      <c r="F28" s="7">
        <v>3</v>
      </c>
      <c r="G28" s="7">
        <v>55</v>
      </c>
      <c r="H28" s="7">
        <v>1999</v>
      </c>
      <c r="I28" s="7">
        <f t="shared" si="0"/>
        <v>27</v>
      </c>
      <c r="J28" s="7" t="s">
        <v>21</v>
      </c>
      <c r="K28" s="7" t="s">
        <v>22</v>
      </c>
      <c r="L28" s="11">
        <v>32</v>
      </c>
      <c r="M28" s="11">
        <v>26.9</v>
      </c>
      <c r="N28" s="12">
        <v>14.8</v>
      </c>
      <c r="O28" s="6" t="s">
        <v>23</v>
      </c>
      <c r="P28" s="13"/>
    </row>
    <row r="29" s="1" customFormat="1" ht="20" customHeight="1" spans="1:16">
      <c r="A29" s="4">
        <v>23</v>
      </c>
      <c r="B29" s="6" t="s">
        <v>78</v>
      </c>
      <c r="C29" s="7" t="s">
        <v>79</v>
      </c>
      <c r="D29" s="6" t="s">
        <v>80</v>
      </c>
      <c r="E29" s="7">
        <v>1.5</v>
      </c>
      <c r="F29" s="7">
        <v>3</v>
      </c>
      <c r="G29" s="7">
        <v>55</v>
      </c>
      <c r="H29" s="7">
        <v>1999</v>
      </c>
      <c r="I29" s="7">
        <f t="shared" si="0"/>
        <v>27</v>
      </c>
      <c r="J29" s="7" t="s">
        <v>21</v>
      </c>
      <c r="K29" s="7" t="s">
        <v>22</v>
      </c>
      <c r="L29" s="11">
        <v>50</v>
      </c>
      <c r="M29" s="11">
        <v>32.7</v>
      </c>
      <c r="N29" s="12">
        <v>33.4</v>
      </c>
      <c r="O29" s="6" t="s">
        <v>23</v>
      </c>
      <c r="P29" s="13"/>
    </row>
    <row r="30" s="1" customFormat="1" ht="20" customHeight="1" spans="1:16">
      <c r="A30" s="4">
        <v>24</v>
      </c>
      <c r="B30" s="6" t="s">
        <v>78</v>
      </c>
      <c r="C30" s="7" t="s">
        <v>79</v>
      </c>
      <c r="D30" s="6" t="s">
        <v>80</v>
      </c>
      <c r="E30" s="7">
        <v>1.03</v>
      </c>
      <c r="F30" s="7">
        <v>3</v>
      </c>
      <c r="G30" s="7">
        <v>55</v>
      </c>
      <c r="H30" s="7">
        <v>1999</v>
      </c>
      <c r="I30" s="7">
        <f t="shared" si="0"/>
        <v>27</v>
      </c>
      <c r="J30" s="7" t="s">
        <v>21</v>
      </c>
      <c r="K30" s="7" t="s">
        <v>22</v>
      </c>
      <c r="L30" s="11">
        <v>54</v>
      </c>
      <c r="M30" s="11">
        <v>25</v>
      </c>
      <c r="N30" s="12">
        <v>22.9</v>
      </c>
      <c r="O30" s="6" t="s">
        <v>23</v>
      </c>
      <c r="P30" s="13"/>
    </row>
    <row r="31" s="1" customFormat="1" ht="20" customHeight="1" spans="1:16">
      <c r="A31" s="4">
        <v>25</v>
      </c>
      <c r="B31" s="6" t="s">
        <v>78</v>
      </c>
      <c r="C31" s="7" t="s">
        <v>79</v>
      </c>
      <c r="D31" s="6" t="s">
        <v>80</v>
      </c>
      <c r="E31" s="7">
        <v>0.4</v>
      </c>
      <c r="F31" s="7">
        <v>3</v>
      </c>
      <c r="G31" s="7">
        <v>55</v>
      </c>
      <c r="H31" s="7">
        <v>1999</v>
      </c>
      <c r="I31" s="7">
        <f t="shared" si="0"/>
        <v>27</v>
      </c>
      <c r="J31" s="7" t="s">
        <v>21</v>
      </c>
      <c r="K31" s="7" t="s">
        <v>22</v>
      </c>
      <c r="L31" s="11">
        <v>14</v>
      </c>
      <c r="M31" s="11">
        <v>31.4</v>
      </c>
      <c r="N31" s="12">
        <v>8.5</v>
      </c>
      <c r="O31" s="6" t="s">
        <v>23</v>
      </c>
      <c r="P31" s="13"/>
    </row>
    <row r="32" s="1" customFormat="1" ht="20" customHeight="1" spans="1:16">
      <c r="A32" s="4">
        <v>26</v>
      </c>
      <c r="B32" s="6" t="s">
        <v>78</v>
      </c>
      <c r="C32" s="7" t="s">
        <v>81</v>
      </c>
      <c r="D32" s="6" t="s">
        <v>82</v>
      </c>
      <c r="E32" s="7">
        <v>3.14</v>
      </c>
      <c r="F32" s="7">
        <v>3</v>
      </c>
      <c r="G32" s="7">
        <v>122</v>
      </c>
      <c r="H32" s="7">
        <v>2001</v>
      </c>
      <c r="I32" s="7">
        <v>25</v>
      </c>
      <c r="J32" s="7" t="s">
        <v>21</v>
      </c>
      <c r="K32" s="7" t="s">
        <v>22</v>
      </c>
      <c r="L32" s="11">
        <v>82</v>
      </c>
      <c r="M32" s="11">
        <v>31.9</v>
      </c>
      <c r="N32" s="12">
        <v>54.4</v>
      </c>
      <c r="O32" s="6" t="s">
        <v>23</v>
      </c>
      <c r="P32" s="13"/>
    </row>
    <row r="33" s="1" customFormat="1" ht="20" customHeight="1" spans="1:16">
      <c r="A33" s="4">
        <v>27</v>
      </c>
      <c r="B33" s="6" t="s">
        <v>78</v>
      </c>
      <c r="C33" s="7" t="s">
        <v>81</v>
      </c>
      <c r="D33" s="6" t="s">
        <v>82</v>
      </c>
      <c r="E33" s="7">
        <v>0.78</v>
      </c>
      <c r="F33" s="7">
        <v>4</v>
      </c>
      <c r="G33" s="7">
        <v>123</v>
      </c>
      <c r="H33" s="7">
        <v>2001</v>
      </c>
      <c r="I33" s="7">
        <v>25</v>
      </c>
      <c r="J33" s="7" t="s">
        <v>21</v>
      </c>
      <c r="K33" s="7" t="s">
        <v>22</v>
      </c>
      <c r="L33" s="11">
        <v>14</v>
      </c>
      <c r="M33" s="11">
        <v>34</v>
      </c>
      <c r="N33" s="12">
        <v>10.2</v>
      </c>
      <c r="O33" s="6" t="s">
        <v>23</v>
      </c>
      <c r="P33" s="13"/>
    </row>
    <row r="34" s="1" customFormat="1" ht="20" customHeight="1" spans="1:16">
      <c r="A34" s="4">
        <v>28</v>
      </c>
      <c r="B34" s="6" t="s">
        <v>78</v>
      </c>
      <c r="C34" s="7" t="s">
        <v>83</v>
      </c>
      <c r="D34" s="6" t="s">
        <v>84</v>
      </c>
      <c r="E34" s="7">
        <v>4.68</v>
      </c>
      <c r="F34" s="7">
        <v>3</v>
      </c>
      <c r="G34" s="7">
        <v>114</v>
      </c>
      <c r="H34" s="7">
        <v>2001</v>
      </c>
      <c r="I34" s="7">
        <v>25</v>
      </c>
      <c r="J34" s="7" t="s">
        <v>21</v>
      </c>
      <c r="K34" s="7" t="s">
        <v>22</v>
      </c>
      <c r="L34" s="11">
        <v>246</v>
      </c>
      <c r="M34" s="11">
        <v>27</v>
      </c>
      <c r="N34" s="12">
        <v>118.1</v>
      </c>
      <c r="O34" s="6" t="s">
        <v>23</v>
      </c>
      <c r="P34" s="13"/>
    </row>
    <row r="35" s="1" customFormat="1" ht="20" customHeight="1" spans="1:16">
      <c r="A35" s="4">
        <v>29</v>
      </c>
      <c r="B35" s="6" t="s">
        <v>78</v>
      </c>
      <c r="C35" s="7" t="s">
        <v>85</v>
      </c>
      <c r="D35" s="6" t="s">
        <v>86</v>
      </c>
      <c r="E35" s="7">
        <v>0.84</v>
      </c>
      <c r="F35" s="7">
        <v>3</v>
      </c>
      <c r="G35" s="7" t="s">
        <v>87</v>
      </c>
      <c r="H35" s="7">
        <v>1990</v>
      </c>
      <c r="I35" s="7">
        <f t="shared" ref="I35:I62" si="1">2025-H35+1</f>
        <v>36</v>
      </c>
      <c r="J35" s="7" t="s">
        <v>21</v>
      </c>
      <c r="K35" s="7" t="s">
        <v>22</v>
      </c>
      <c r="L35" s="11">
        <v>46</v>
      </c>
      <c r="M35" s="11">
        <v>37.8</v>
      </c>
      <c r="N35" s="12">
        <v>42.7</v>
      </c>
      <c r="O35" s="6" t="s">
        <v>27</v>
      </c>
      <c r="P35" s="13"/>
    </row>
    <row r="36" s="1" customFormat="1" ht="20" customHeight="1" spans="1:16">
      <c r="A36" s="4">
        <v>30</v>
      </c>
      <c r="B36" s="6" t="s">
        <v>78</v>
      </c>
      <c r="C36" s="7" t="s">
        <v>85</v>
      </c>
      <c r="D36" s="6" t="s">
        <v>86</v>
      </c>
      <c r="E36" s="7">
        <v>1.42</v>
      </c>
      <c r="F36" s="7">
        <v>3</v>
      </c>
      <c r="G36" s="7" t="s">
        <v>87</v>
      </c>
      <c r="H36" s="7">
        <v>1990</v>
      </c>
      <c r="I36" s="7">
        <f t="shared" si="1"/>
        <v>36</v>
      </c>
      <c r="J36" s="7" t="s">
        <v>21</v>
      </c>
      <c r="K36" s="7" t="s">
        <v>22</v>
      </c>
      <c r="L36" s="11">
        <v>66</v>
      </c>
      <c r="M36" s="11">
        <v>36</v>
      </c>
      <c r="N36" s="12">
        <v>61.1</v>
      </c>
      <c r="O36" s="6" t="s">
        <v>27</v>
      </c>
      <c r="P36" s="13"/>
    </row>
    <row r="37" s="1" customFormat="1" ht="20" customHeight="1" spans="1:16">
      <c r="A37" s="4">
        <v>31</v>
      </c>
      <c r="B37" s="6" t="s">
        <v>78</v>
      </c>
      <c r="C37" s="7" t="s">
        <v>88</v>
      </c>
      <c r="D37" s="6" t="s">
        <v>89</v>
      </c>
      <c r="E37" s="7">
        <v>3.3915</v>
      </c>
      <c r="F37" s="7">
        <v>3</v>
      </c>
      <c r="G37" s="7" t="s">
        <v>90</v>
      </c>
      <c r="H37" s="7">
        <v>2002</v>
      </c>
      <c r="I37" s="7">
        <f t="shared" si="1"/>
        <v>24</v>
      </c>
      <c r="J37" s="7" t="s">
        <v>21</v>
      </c>
      <c r="K37" s="7" t="s">
        <v>22</v>
      </c>
      <c r="L37" s="11">
        <v>223</v>
      </c>
      <c r="M37" s="11">
        <v>28.3</v>
      </c>
      <c r="N37" s="12">
        <v>116.5</v>
      </c>
      <c r="O37" s="6" t="s">
        <v>27</v>
      </c>
      <c r="P37" s="13"/>
    </row>
    <row r="38" s="1" customFormat="1" ht="20" customHeight="1" spans="1:16">
      <c r="A38" s="4">
        <v>32</v>
      </c>
      <c r="B38" s="6" t="s">
        <v>78</v>
      </c>
      <c r="C38" s="7" t="s">
        <v>91</v>
      </c>
      <c r="D38" s="6" t="s">
        <v>92</v>
      </c>
      <c r="E38" s="7">
        <v>3.97</v>
      </c>
      <c r="F38" s="7">
        <v>3</v>
      </c>
      <c r="G38" s="7">
        <v>58</v>
      </c>
      <c r="H38" s="7">
        <v>2000</v>
      </c>
      <c r="I38" s="7">
        <f t="shared" si="1"/>
        <v>26</v>
      </c>
      <c r="J38" s="7" t="s">
        <v>21</v>
      </c>
      <c r="K38" s="7" t="s">
        <v>22</v>
      </c>
      <c r="L38" s="11">
        <v>331</v>
      </c>
      <c r="M38" s="11">
        <v>26.4</v>
      </c>
      <c r="N38" s="12">
        <v>146.2</v>
      </c>
      <c r="O38" s="6" t="s">
        <v>27</v>
      </c>
      <c r="P38" s="13"/>
    </row>
    <row r="39" s="1" customFormat="1" ht="20" customHeight="1" spans="1:16">
      <c r="A39" s="4">
        <v>33</v>
      </c>
      <c r="B39" s="6" t="s">
        <v>78</v>
      </c>
      <c r="C39" s="7" t="s">
        <v>93</v>
      </c>
      <c r="D39" s="6" t="s">
        <v>94</v>
      </c>
      <c r="E39" s="7">
        <v>7</v>
      </c>
      <c r="F39" s="7">
        <v>3</v>
      </c>
      <c r="G39" s="7">
        <v>63</v>
      </c>
      <c r="H39" s="7">
        <v>1999</v>
      </c>
      <c r="I39" s="7">
        <f t="shared" si="1"/>
        <v>27</v>
      </c>
      <c r="J39" s="7" t="s">
        <v>32</v>
      </c>
      <c r="K39" s="7" t="s">
        <v>22</v>
      </c>
      <c r="L39" s="11">
        <v>276</v>
      </c>
      <c r="M39" s="11">
        <v>25.5</v>
      </c>
      <c r="N39" s="12">
        <v>122.4</v>
      </c>
      <c r="O39" s="6" t="s">
        <v>33</v>
      </c>
      <c r="P39" s="13"/>
    </row>
    <row r="40" s="1" customFormat="1" ht="20" customHeight="1" spans="1:16">
      <c r="A40" s="4">
        <v>34</v>
      </c>
      <c r="B40" s="6" t="s">
        <v>78</v>
      </c>
      <c r="C40" s="7" t="s">
        <v>91</v>
      </c>
      <c r="D40" s="6" t="s">
        <v>95</v>
      </c>
      <c r="E40" s="7">
        <v>1.98</v>
      </c>
      <c r="F40" s="7">
        <v>3</v>
      </c>
      <c r="G40" s="7">
        <v>227</v>
      </c>
      <c r="H40" s="7">
        <v>2000</v>
      </c>
      <c r="I40" s="7">
        <f t="shared" si="1"/>
        <v>26</v>
      </c>
      <c r="J40" s="7" t="s">
        <v>32</v>
      </c>
      <c r="K40" s="7" t="s">
        <v>22</v>
      </c>
      <c r="L40" s="11">
        <v>57</v>
      </c>
      <c r="M40" s="11">
        <v>32</v>
      </c>
      <c r="N40" s="12">
        <v>37</v>
      </c>
      <c r="O40" s="6" t="s">
        <v>33</v>
      </c>
      <c r="P40" s="13"/>
    </row>
    <row r="41" s="1" customFormat="1" ht="20" customHeight="1" spans="1:16">
      <c r="A41" s="4">
        <v>35</v>
      </c>
      <c r="B41" s="6" t="s">
        <v>96</v>
      </c>
      <c r="C41" s="7" t="s">
        <v>97</v>
      </c>
      <c r="D41" s="6" t="s">
        <v>98</v>
      </c>
      <c r="E41" s="7">
        <v>2.4165</v>
      </c>
      <c r="F41" s="7">
        <v>1</v>
      </c>
      <c r="G41" s="7">
        <v>14</v>
      </c>
      <c r="H41" s="7">
        <v>1997</v>
      </c>
      <c r="I41" s="7">
        <f t="shared" si="1"/>
        <v>29</v>
      </c>
      <c r="J41" s="7" t="s">
        <v>21</v>
      </c>
      <c r="K41" s="7" t="s">
        <v>22</v>
      </c>
      <c r="L41" s="11">
        <v>159</v>
      </c>
      <c r="M41" s="11">
        <v>27</v>
      </c>
      <c r="N41" s="12">
        <v>81.1</v>
      </c>
      <c r="O41" s="6" t="s">
        <v>27</v>
      </c>
      <c r="P41" s="13"/>
    </row>
    <row r="42" s="1" customFormat="1" ht="20" customHeight="1" spans="1:16">
      <c r="A42" s="4">
        <v>36</v>
      </c>
      <c r="B42" s="6" t="s">
        <v>99</v>
      </c>
      <c r="C42" s="7" t="s">
        <v>100</v>
      </c>
      <c r="D42" s="6" t="s">
        <v>101</v>
      </c>
      <c r="E42" s="7">
        <v>5.42</v>
      </c>
      <c r="F42" s="7">
        <v>4</v>
      </c>
      <c r="G42" s="7">
        <v>57</v>
      </c>
      <c r="H42" s="7">
        <v>2001</v>
      </c>
      <c r="I42" s="7">
        <f t="shared" si="1"/>
        <v>25</v>
      </c>
      <c r="J42" s="7" t="s">
        <v>21</v>
      </c>
      <c r="K42" s="7" t="s">
        <v>22</v>
      </c>
      <c r="L42" s="11">
        <v>401</v>
      </c>
      <c r="M42" s="11">
        <v>26.8</v>
      </c>
      <c r="N42" s="12">
        <v>214.5</v>
      </c>
      <c r="O42" s="6" t="s">
        <v>27</v>
      </c>
      <c r="P42" s="13"/>
    </row>
    <row r="43" s="1" customFormat="1" ht="20" customHeight="1" spans="1:16">
      <c r="A43" s="4">
        <v>37</v>
      </c>
      <c r="B43" s="6" t="s">
        <v>99</v>
      </c>
      <c r="C43" s="7" t="s">
        <v>100</v>
      </c>
      <c r="D43" s="6" t="s">
        <v>102</v>
      </c>
      <c r="E43" s="7">
        <v>0.77</v>
      </c>
      <c r="F43" s="7">
        <v>4</v>
      </c>
      <c r="G43" s="7">
        <v>55</v>
      </c>
      <c r="H43" s="7">
        <v>2001</v>
      </c>
      <c r="I43" s="7">
        <f t="shared" si="1"/>
        <v>25</v>
      </c>
      <c r="J43" s="7" t="s">
        <v>21</v>
      </c>
      <c r="K43" s="7" t="s">
        <v>22</v>
      </c>
      <c r="L43" s="11">
        <v>46</v>
      </c>
      <c r="M43" s="11">
        <v>35</v>
      </c>
      <c r="N43" s="12">
        <v>40.1</v>
      </c>
      <c r="O43" s="6" t="s">
        <v>27</v>
      </c>
      <c r="P43" s="13"/>
    </row>
    <row r="44" s="1" customFormat="1" ht="20" customHeight="1" spans="1:16">
      <c r="A44" s="4">
        <v>38</v>
      </c>
      <c r="B44" s="6" t="s">
        <v>99</v>
      </c>
      <c r="C44" s="7" t="s">
        <v>100</v>
      </c>
      <c r="D44" s="6" t="s">
        <v>103</v>
      </c>
      <c r="E44" s="7">
        <v>1.06</v>
      </c>
      <c r="F44" s="7">
        <v>4</v>
      </c>
      <c r="G44" s="7">
        <v>45</v>
      </c>
      <c r="H44" s="7">
        <v>2001</v>
      </c>
      <c r="I44" s="7">
        <f t="shared" si="1"/>
        <v>25</v>
      </c>
      <c r="J44" s="7" t="s">
        <v>21</v>
      </c>
      <c r="K44" s="7" t="s">
        <v>22</v>
      </c>
      <c r="L44" s="11">
        <v>306</v>
      </c>
      <c r="M44" s="11">
        <v>29.1</v>
      </c>
      <c r="N44" s="12">
        <v>181</v>
      </c>
      <c r="O44" s="6" t="s">
        <v>27</v>
      </c>
      <c r="P44" s="13"/>
    </row>
    <row r="45" s="1" customFormat="1" ht="20" customHeight="1" spans="1:16">
      <c r="A45" s="4">
        <v>39</v>
      </c>
      <c r="B45" s="6" t="s">
        <v>99</v>
      </c>
      <c r="C45" s="7" t="s">
        <v>100</v>
      </c>
      <c r="D45" s="6" t="s">
        <v>103</v>
      </c>
      <c r="E45" s="7">
        <v>1.72</v>
      </c>
      <c r="F45" s="7">
        <v>4</v>
      </c>
      <c r="G45" s="7">
        <v>45</v>
      </c>
      <c r="H45" s="7">
        <v>2001</v>
      </c>
      <c r="I45" s="7">
        <f t="shared" si="1"/>
        <v>25</v>
      </c>
      <c r="J45" s="7" t="s">
        <v>21</v>
      </c>
      <c r="K45" s="7" t="s">
        <v>22</v>
      </c>
      <c r="L45" s="11">
        <v>264</v>
      </c>
      <c r="M45" s="11">
        <v>25.9</v>
      </c>
      <c r="N45" s="12">
        <v>118.3</v>
      </c>
      <c r="O45" s="6" t="s">
        <v>27</v>
      </c>
      <c r="P45" s="13"/>
    </row>
    <row r="46" s="1" customFormat="1" ht="20" customHeight="1" spans="1:16">
      <c r="A46" s="4">
        <v>40</v>
      </c>
      <c r="B46" s="6" t="s">
        <v>99</v>
      </c>
      <c r="C46" s="7" t="s">
        <v>100</v>
      </c>
      <c r="D46" s="6" t="s">
        <v>103</v>
      </c>
      <c r="E46" s="7">
        <v>0.327</v>
      </c>
      <c r="F46" s="7">
        <v>4</v>
      </c>
      <c r="G46" s="7">
        <v>45</v>
      </c>
      <c r="H46" s="7">
        <v>2001</v>
      </c>
      <c r="I46" s="7">
        <f t="shared" si="1"/>
        <v>25</v>
      </c>
      <c r="J46" s="7" t="s">
        <v>21</v>
      </c>
      <c r="K46" s="7" t="s">
        <v>22</v>
      </c>
      <c r="L46" s="11">
        <v>36</v>
      </c>
      <c r="M46" s="11">
        <v>32.6</v>
      </c>
      <c r="N46" s="12">
        <v>25.3</v>
      </c>
      <c r="O46" s="6" t="s">
        <v>27</v>
      </c>
      <c r="P46" s="13"/>
    </row>
    <row r="47" s="1" customFormat="1" ht="20" customHeight="1" spans="1:16">
      <c r="A47" s="4">
        <v>41</v>
      </c>
      <c r="B47" s="6" t="s">
        <v>99</v>
      </c>
      <c r="C47" s="7" t="s">
        <v>100</v>
      </c>
      <c r="D47" s="6" t="s">
        <v>103</v>
      </c>
      <c r="E47" s="7">
        <v>0.19</v>
      </c>
      <c r="F47" s="7">
        <v>4</v>
      </c>
      <c r="G47" s="7">
        <v>45</v>
      </c>
      <c r="H47" s="7">
        <v>2001</v>
      </c>
      <c r="I47" s="7">
        <f t="shared" si="1"/>
        <v>25</v>
      </c>
      <c r="J47" s="7" t="s">
        <v>21</v>
      </c>
      <c r="K47" s="7" t="s">
        <v>22</v>
      </c>
      <c r="L47" s="11">
        <v>20</v>
      </c>
      <c r="M47" s="11">
        <v>32.6</v>
      </c>
      <c r="N47" s="12">
        <v>13.2</v>
      </c>
      <c r="O47" s="6" t="s">
        <v>27</v>
      </c>
      <c r="P47" s="13"/>
    </row>
    <row r="48" s="1" customFormat="1" ht="20" customHeight="1" spans="1:16">
      <c r="A48" s="4">
        <v>42</v>
      </c>
      <c r="B48" s="6" t="s">
        <v>104</v>
      </c>
      <c r="C48" s="7" t="s">
        <v>105</v>
      </c>
      <c r="D48" s="6" t="s">
        <v>106</v>
      </c>
      <c r="E48" s="7">
        <f>4.695+4.29</f>
        <v>8.985</v>
      </c>
      <c r="F48" s="7">
        <v>8</v>
      </c>
      <c r="G48" s="7">
        <v>27</v>
      </c>
      <c r="H48" s="7">
        <v>1996</v>
      </c>
      <c r="I48" s="7">
        <f t="shared" si="1"/>
        <v>30</v>
      </c>
      <c r="J48" s="7" t="s">
        <v>21</v>
      </c>
      <c r="K48" s="7" t="s">
        <v>22</v>
      </c>
      <c r="L48" s="11">
        <v>527</v>
      </c>
      <c r="M48" s="11">
        <v>24.1</v>
      </c>
      <c r="N48" s="12">
        <v>277.7</v>
      </c>
      <c r="O48" s="6" t="s">
        <v>27</v>
      </c>
      <c r="P48" s="13"/>
    </row>
    <row r="49" s="1" customFormat="1" ht="20" customHeight="1" spans="1:16">
      <c r="A49" s="4">
        <v>43</v>
      </c>
      <c r="B49" s="6" t="s">
        <v>104</v>
      </c>
      <c r="C49" s="7" t="s">
        <v>107</v>
      </c>
      <c r="D49" s="6" t="s">
        <v>108</v>
      </c>
      <c r="E49" s="7">
        <f>38503/667</f>
        <v>57.7256371814093</v>
      </c>
      <c r="F49" s="7">
        <v>8</v>
      </c>
      <c r="G49" s="7">
        <v>38</v>
      </c>
      <c r="H49" s="7">
        <v>1982</v>
      </c>
      <c r="I49" s="7">
        <f t="shared" si="1"/>
        <v>44</v>
      </c>
      <c r="J49" s="7" t="s">
        <v>32</v>
      </c>
      <c r="K49" s="7" t="s">
        <v>109</v>
      </c>
      <c r="L49" s="11">
        <v>4267</v>
      </c>
      <c r="M49" s="11">
        <v>18</v>
      </c>
      <c r="N49" s="12">
        <v>852.9</v>
      </c>
      <c r="O49" s="6" t="s">
        <v>33</v>
      </c>
      <c r="P49" s="13"/>
    </row>
    <row r="50" s="1" customFormat="1" ht="20" customHeight="1" spans="1:16">
      <c r="A50" s="4">
        <v>44</v>
      </c>
      <c r="B50" s="6" t="s">
        <v>110</v>
      </c>
      <c r="C50" s="7" t="s">
        <v>111</v>
      </c>
      <c r="D50" s="6" t="s">
        <v>112</v>
      </c>
      <c r="E50" s="7">
        <v>4.14</v>
      </c>
      <c r="F50" s="7">
        <v>1</v>
      </c>
      <c r="G50" s="7" t="s">
        <v>113</v>
      </c>
      <c r="H50" s="7">
        <v>1992</v>
      </c>
      <c r="I50" s="7">
        <f t="shared" si="1"/>
        <v>34</v>
      </c>
      <c r="J50" s="7" t="s">
        <v>21</v>
      </c>
      <c r="K50" s="7" t="s">
        <v>22</v>
      </c>
      <c r="L50" s="11">
        <v>260</v>
      </c>
      <c r="M50" s="11">
        <v>28.6</v>
      </c>
      <c r="N50" s="12">
        <v>158.8</v>
      </c>
      <c r="O50" s="6" t="s">
        <v>23</v>
      </c>
      <c r="P50" s="13"/>
    </row>
    <row r="51" s="1" customFormat="1" ht="20" customHeight="1" spans="1:16">
      <c r="A51" s="4">
        <v>45</v>
      </c>
      <c r="B51" s="6" t="s">
        <v>110</v>
      </c>
      <c r="C51" s="7" t="s">
        <v>111</v>
      </c>
      <c r="D51" s="6" t="s">
        <v>114</v>
      </c>
      <c r="E51" s="7">
        <v>1.1</v>
      </c>
      <c r="F51" s="7">
        <v>1</v>
      </c>
      <c r="G51" s="7" t="s">
        <v>115</v>
      </c>
      <c r="H51" s="7">
        <v>1996</v>
      </c>
      <c r="I51" s="7">
        <f t="shared" si="1"/>
        <v>30</v>
      </c>
      <c r="J51" s="7" t="s">
        <v>21</v>
      </c>
      <c r="K51" s="7" t="s">
        <v>22</v>
      </c>
      <c r="L51" s="11">
        <v>13</v>
      </c>
      <c r="M51" s="11">
        <v>42</v>
      </c>
      <c r="N51" s="12">
        <v>20</v>
      </c>
      <c r="O51" s="6" t="s">
        <v>27</v>
      </c>
      <c r="P51" s="13"/>
    </row>
    <row r="52" s="1" customFormat="1" ht="20" customHeight="1" spans="1:16">
      <c r="A52" s="4">
        <v>46</v>
      </c>
      <c r="B52" s="6" t="s">
        <v>110</v>
      </c>
      <c r="C52" s="7" t="s">
        <v>111</v>
      </c>
      <c r="D52" s="6" t="s">
        <v>116</v>
      </c>
      <c r="E52" s="7">
        <v>0.4</v>
      </c>
      <c r="F52" s="7">
        <v>1</v>
      </c>
      <c r="G52" s="7" t="s">
        <v>115</v>
      </c>
      <c r="H52" s="7">
        <v>1996</v>
      </c>
      <c r="I52" s="7">
        <f t="shared" si="1"/>
        <v>30</v>
      </c>
      <c r="J52" s="7" t="s">
        <v>21</v>
      </c>
      <c r="K52" s="7" t="s">
        <v>22</v>
      </c>
      <c r="L52" s="11">
        <v>4</v>
      </c>
      <c r="M52" s="11">
        <v>36.7</v>
      </c>
      <c r="N52" s="12">
        <v>4.1</v>
      </c>
      <c r="O52" s="6" t="s">
        <v>27</v>
      </c>
      <c r="P52" s="13"/>
    </row>
    <row r="53" s="1" customFormat="1" ht="20" customHeight="1" spans="1:16">
      <c r="A53" s="4">
        <v>47</v>
      </c>
      <c r="B53" s="6" t="s">
        <v>110</v>
      </c>
      <c r="C53" s="7" t="s">
        <v>111</v>
      </c>
      <c r="D53" s="6" t="s">
        <v>116</v>
      </c>
      <c r="E53" s="7">
        <v>0.55</v>
      </c>
      <c r="F53" s="7">
        <v>1</v>
      </c>
      <c r="G53" s="7" t="s">
        <v>115</v>
      </c>
      <c r="H53" s="7">
        <v>1996</v>
      </c>
      <c r="I53" s="7">
        <f t="shared" si="1"/>
        <v>30</v>
      </c>
      <c r="J53" s="7" t="s">
        <v>21</v>
      </c>
      <c r="K53" s="7" t="s">
        <v>22</v>
      </c>
      <c r="L53" s="11">
        <v>11</v>
      </c>
      <c r="M53" s="11">
        <v>39.3</v>
      </c>
      <c r="N53" s="12">
        <v>13.2</v>
      </c>
      <c r="O53" s="6" t="s">
        <v>27</v>
      </c>
      <c r="P53" s="13"/>
    </row>
    <row r="54" s="1" customFormat="1" ht="20" customHeight="1" spans="1:16">
      <c r="A54" s="4">
        <v>48</v>
      </c>
      <c r="B54" s="6" t="s">
        <v>117</v>
      </c>
      <c r="C54" s="7" t="s">
        <v>118</v>
      </c>
      <c r="D54" s="6" t="s">
        <v>119</v>
      </c>
      <c r="E54" s="7">
        <v>1.6</v>
      </c>
      <c r="F54" s="7">
        <v>8</v>
      </c>
      <c r="G54" s="7">
        <v>96</v>
      </c>
      <c r="H54" s="7">
        <v>1992</v>
      </c>
      <c r="I54" s="7">
        <f t="shared" si="1"/>
        <v>34</v>
      </c>
      <c r="J54" s="7" t="s">
        <v>21</v>
      </c>
      <c r="K54" s="7" t="s">
        <v>22</v>
      </c>
      <c r="L54" s="11">
        <v>172</v>
      </c>
      <c r="M54" s="11">
        <v>25.1</v>
      </c>
      <c r="N54" s="12">
        <v>71.1</v>
      </c>
      <c r="O54" s="6" t="s">
        <v>27</v>
      </c>
      <c r="P54" s="13"/>
    </row>
    <row r="55" s="1" customFormat="1" ht="20" customHeight="1" spans="1:16">
      <c r="A55" s="4">
        <v>49</v>
      </c>
      <c r="B55" s="6" t="s">
        <v>117</v>
      </c>
      <c r="C55" s="7" t="s">
        <v>118</v>
      </c>
      <c r="D55" s="6" t="s">
        <v>119</v>
      </c>
      <c r="E55" s="7">
        <v>1.51</v>
      </c>
      <c r="F55" s="7">
        <v>8</v>
      </c>
      <c r="G55" s="7">
        <v>96</v>
      </c>
      <c r="H55" s="7">
        <v>1992</v>
      </c>
      <c r="I55" s="7">
        <f t="shared" si="1"/>
        <v>34</v>
      </c>
      <c r="J55" s="7" t="s">
        <v>21</v>
      </c>
      <c r="K55" s="7" t="s">
        <v>22</v>
      </c>
      <c r="L55" s="11">
        <v>222</v>
      </c>
      <c r="M55" s="11">
        <v>26.7</v>
      </c>
      <c r="N55" s="12">
        <v>108.9</v>
      </c>
      <c r="O55" s="6" t="s">
        <v>27</v>
      </c>
      <c r="P55" s="13"/>
    </row>
    <row r="56" s="1" customFormat="1" ht="20" customHeight="1" spans="1:16">
      <c r="A56" s="4">
        <v>50</v>
      </c>
      <c r="B56" s="6" t="s">
        <v>117</v>
      </c>
      <c r="C56" s="7" t="s">
        <v>120</v>
      </c>
      <c r="D56" s="6" t="s">
        <v>121</v>
      </c>
      <c r="E56" s="7">
        <v>11.96</v>
      </c>
      <c r="F56" s="7">
        <v>8</v>
      </c>
      <c r="G56" s="7">
        <v>104</v>
      </c>
      <c r="H56" s="7">
        <v>1981</v>
      </c>
      <c r="I56" s="7">
        <f t="shared" si="1"/>
        <v>45</v>
      </c>
      <c r="J56" s="7" t="s">
        <v>32</v>
      </c>
      <c r="K56" s="7" t="s">
        <v>22</v>
      </c>
      <c r="L56" s="11">
        <v>248</v>
      </c>
      <c r="M56" s="11">
        <v>35.4</v>
      </c>
      <c r="N56" s="12">
        <v>212</v>
      </c>
      <c r="O56" s="6" t="s">
        <v>33</v>
      </c>
      <c r="P56" s="13"/>
    </row>
    <row r="57" s="1" customFormat="1" ht="20" customHeight="1" spans="1:16">
      <c r="A57" s="4">
        <v>51</v>
      </c>
      <c r="B57" s="6" t="s">
        <v>122</v>
      </c>
      <c r="C57" s="7" t="s">
        <v>123</v>
      </c>
      <c r="D57" s="6" t="s">
        <v>124</v>
      </c>
      <c r="E57" s="7">
        <v>2.07</v>
      </c>
      <c r="F57" s="7">
        <v>4</v>
      </c>
      <c r="G57" s="7">
        <v>205</v>
      </c>
      <c r="H57" s="7">
        <v>1988</v>
      </c>
      <c r="I57" s="7">
        <f t="shared" si="1"/>
        <v>38</v>
      </c>
      <c r="J57" s="7" t="s">
        <v>21</v>
      </c>
      <c r="K57" s="7" t="s">
        <v>22</v>
      </c>
      <c r="L57" s="11">
        <v>199</v>
      </c>
      <c r="M57" s="11">
        <v>24.9</v>
      </c>
      <c r="N57" s="12">
        <v>78.1</v>
      </c>
      <c r="O57" s="6" t="s">
        <v>27</v>
      </c>
      <c r="P57" s="13"/>
    </row>
    <row r="58" s="1" customFormat="1" ht="20" customHeight="1" spans="1:16">
      <c r="A58" s="4">
        <v>52</v>
      </c>
      <c r="B58" s="6" t="s">
        <v>122</v>
      </c>
      <c r="C58" s="7" t="s">
        <v>123</v>
      </c>
      <c r="D58" s="6" t="s">
        <v>125</v>
      </c>
      <c r="E58" s="7">
        <v>1.413</v>
      </c>
      <c r="F58" s="7">
        <v>4</v>
      </c>
      <c r="G58" s="7">
        <v>205</v>
      </c>
      <c r="H58" s="7">
        <v>1988</v>
      </c>
      <c r="I58" s="7">
        <f t="shared" si="1"/>
        <v>38</v>
      </c>
      <c r="J58" s="7" t="s">
        <v>21</v>
      </c>
      <c r="K58" s="7" t="s">
        <v>22</v>
      </c>
      <c r="L58" s="11">
        <v>131</v>
      </c>
      <c r="M58" s="11">
        <v>27.4</v>
      </c>
      <c r="N58" s="12">
        <v>64.7</v>
      </c>
      <c r="O58" s="6" t="s">
        <v>27</v>
      </c>
      <c r="P58" s="13"/>
    </row>
    <row r="59" s="1" customFormat="1" ht="20" customHeight="1" spans="1:16">
      <c r="A59" s="4">
        <v>53</v>
      </c>
      <c r="B59" s="6" t="s">
        <v>122</v>
      </c>
      <c r="C59" s="7" t="s">
        <v>126</v>
      </c>
      <c r="D59" s="6" t="s">
        <v>127</v>
      </c>
      <c r="E59" s="7">
        <v>9.44</v>
      </c>
      <c r="F59" s="7">
        <v>4</v>
      </c>
      <c r="G59" s="7">
        <v>204</v>
      </c>
      <c r="H59" s="7">
        <v>1995</v>
      </c>
      <c r="I59" s="7">
        <f t="shared" si="1"/>
        <v>31</v>
      </c>
      <c r="J59" s="7" t="s">
        <v>32</v>
      </c>
      <c r="K59" s="7" t="s">
        <v>22</v>
      </c>
      <c r="L59" s="11">
        <v>260</v>
      </c>
      <c r="M59" s="11">
        <v>23.8</v>
      </c>
      <c r="N59" s="12">
        <v>92.4</v>
      </c>
      <c r="O59" s="6" t="s">
        <v>33</v>
      </c>
      <c r="P59" s="13"/>
    </row>
    <row r="60" s="1" customFormat="1" ht="20" customHeight="1" spans="1:16">
      <c r="A60" s="4">
        <v>54</v>
      </c>
      <c r="B60" s="6" t="s">
        <v>128</v>
      </c>
      <c r="C60" s="7" t="s">
        <v>129</v>
      </c>
      <c r="D60" s="6" t="s">
        <v>130</v>
      </c>
      <c r="E60" s="7">
        <f>(10637+11959)/667</f>
        <v>33.8770614692654</v>
      </c>
      <c r="F60" s="7">
        <v>7</v>
      </c>
      <c r="G60" s="7" t="s">
        <v>131</v>
      </c>
      <c r="H60" s="7">
        <v>2011</v>
      </c>
      <c r="I60" s="7">
        <v>15</v>
      </c>
      <c r="J60" s="7" t="s">
        <v>21</v>
      </c>
      <c r="K60" s="7" t="s">
        <v>22</v>
      </c>
      <c r="L60" s="11">
        <v>3822</v>
      </c>
      <c r="M60" s="11">
        <v>13.5</v>
      </c>
      <c r="N60" s="12">
        <v>408.1</v>
      </c>
      <c r="O60" s="6" t="s">
        <v>58</v>
      </c>
      <c r="P60" s="13"/>
    </row>
    <row r="61" s="1" customFormat="1" ht="20" customHeight="1" spans="1:16">
      <c r="A61" s="4">
        <v>55</v>
      </c>
      <c r="B61" s="6" t="s">
        <v>132</v>
      </c>
      <c r="C61" s="7" t="s">
        <v>133</v>
      </c>
      <c r="D61" s="6" t="s">
        <v>134</v>
      </c>
      <c r="E61" s="7">
        <v>4.6</v>
      </c>
      <c r="F61" s="7">
        <v>2</v>
      </c>
      <c r="G61" s="7">
        <v>224</v>
      </c>
      <c r="H61" s="7">
        <v>1978</v>
      </c>
      <c r="I61" s="7">
        <f>2025-H61+1</f>
        <v>48</v>
      </c>
      <c r="J61" s="7" t="s">
        <v>21</v>
      </c>
      <c r="K61" s="7" t="s">
        <v>22</v>
      </c>
      <c r="L61" s="11">
        <v>575</v>
      </c>
      <c r="M61" s="11">
        <v>32.6</v>
      </c>
      <c r="N61" s="12">
        <v>491.7</v>
      </c>
      <c r="O61" s="6" t="s">
        <v>27</v>
      </c>
      <c r="P61" s="13"/>
    </row>
    <row r="62" s="1" customFormat="1" ht="20" customHeight="1" spans="1:16">
      <c r="A62" s="4">
        <v>56</v>
      </c>
      <c r="B62" s="8" t="s">
        <v>135</v>
      </c>
      <c r="C62" s="9" t="s">
        <v>136</v>
      </c>
      <c r="D62" s="9" t="s">
        <v>137</v>
      </c>
      <c r="E62" s="8">
        <v>6.3855</v>
      </c>
      <c r="F62" s="8">
        <v>3</v>
      </c>
      <c r="G62" s="8">
        <v>64</v>
      </c>
      <c r="H62" s="8">
        <v>2002</v>
      </c>
      <c r="I62" s="8">
        <f>2025-H62+1</f>
        <v>24</v>
      </c>
      <c r="J62" s="8" t="s">
        <v>21</v>
      </c>
      <c r="K62" s="8" t="s">
        <v>22</v>
      </c>
      <c r="L62" s="8">
        <v>390</v>
      </c>
      <c r="M62" s="8">
        <v>22.3</v>
      </c>
      <c r="N62" s="8">
        <v>148</v>
      </c>
      <c r="O62" s="14" t="s">
        <v>27</v>
      </c>
      <c r="P62" s="13"/>
    </row>
    <row r="63" s="1" customFormat="1" ht="20" customHeight="1" spans="1:16">
      <c r="A63" s="4">
        <v>57</v>
      </c>
      <c r="B63" s="6" t="s">
        <v>138</v>
      </c>
      <c r="C63" s="7" t="s">
        <v>139</v>
      </c>
      <c r="D63" s="6" t="s">
        <v>140</v>
      </c>
      <c r="E63" s="7">
        <v>5.47</v>
      </c>
      <c r="F63" s="7">
        <v>2</v>
      </c>
      <c r="G63" s="7" t="s">
        <v>57</v>
      </c>
      <c r="H63" s="7">
        <v>1984</v>
      </c>
      <c r="I63" s="7">
        <f>2025-H63+1</f>
        <v>42</v>
      </c>
      <c r="J63" s="7" t="s">
        <v>32</v>
      </c>
      <c r="K63" s="7" t="s">
        <v>109</v>
      </c>
      <c r="L63" s="11">
        <v>387</v>
      </c>
      <c r="M63" s="11">
        <v>17.7</v>
      </c>
      <c r="N63" s="12">
        <v>82.7</v>
      </c>
      <c r="O63" s="6" t="s">
        <v>33</v>
      </c>
      <c r="P63" s="13"/>
    </row>
    <row r="64" s="1" customFormat="1" ht="20" customHeight="1" spans="1:16">
      <c r="A64" s="4">
        <v>58</v>
      </c>
      <c r="B64" s="6" t="s">
        <v>141</v>
      </c>
      <c r="C64" s="7" t="s">
        <v>142</v>
      </c>
      <c r="D64" s="6" t="s">
        <v>143</v>
      </c>
      <c r="E64" s="7">
        <v>2.17</v>
      </c>
      <c r="F64" s="7">
        <v>5</v>
      </c>
      <c r="G64" s="7">
        <v>23</v>
      </c>
      <c r="H64" s="7">
        <v>1998</v>
      </c>
      <c r="I64" s="7">
        <v>28</v>
      </c>
      <c r="J64" s="7" t="s">
        <v>21</v>
      </c>
      <c r="K64" s="7" t="s">
        <v>22</v>
      </c>
      <c r="L64" s="11">
        <v>147</v>
      </c>
      <c r="M64" s="11">
        <v>23.8</v>
      </c>
      <c r="N64" s="12">
        <v>55.2</v>
      </c>
      <c r="O64" s="6" t="s">
        <v>27</v>
      </c>
      <c r="P64" s="13"/>
    </row>
    <row r="65" s="1" customFormat="1" ht="20" customHeight="1" spans="1:16">
      <c r="A65" s="4">
        <v>59</v>
      </c>
      <c r="B65" s="6" t="s">
        <v>141</v>
      </c>
      <c r="C65" s="7" t="s">
        <v>142</v>
      </c>
      <c r="D65" s="6" t="s">
        <v>143</v>
      </c>
      <c r="E65" s="7">
        <v>6</v>
      </c>
      <c r="F65" s="7">
        <v>5</v>
      </c>
      <c r="G65" s="7">
        <v>23</v>
      </c>
      <c r="H65" s="7">
        <v>1998</v>
      </c>
      <c r="I65" s="7">
        <v>28</v>
      </c>
      <c r="J65" s="7" t="s">
        <v>21</v>
      </c>
      <c r="K65" s="7" t="s">
        <v>22</v>
      </c>
      <c r="L65" s="11">
        <v>242</v>
      </c>
      <c r="M65" s="11">
        <v>25.5</v>
      </c>
      <c r="N65" s="12">
        <v>106.3</v>
      </c>
      <c r="O65" s="6" t="s">
        <v>27</v>
      </c>
      <c r="P65" s="13"/>
    </row>
    <row r="66" s="1" customFormat="1" ht="20" customHeight="1" spans="1:16">
      <c r="A66" s="4">
        <v>60</v>
      </c>
      <c r="B66" s="6" t="s">
        <v>141</v>
      </c>
      <c r="C66" s="7" t="s">
        <v>142</v>
      </c>
      <c r="D66" s="6" t="s">
        <v>143</v>
      </c>
      <c r="E66" s="7">
        <v>1.15</v>
      </c>
      <c r="F66" s="7">
        <v>5</v>
      </c>
      <c r="G66" s="7">
        <v>23</v>
      </c>
      <c r="H66" s="7">
        <v>1998</v>
      </c>
      <c r="I66" s="7">
        <v>28</v>
      </c>
      <c r="J66" s="7" t="s">
        <v>21</v>
      </c>
      <c r="K66" s="7" t="s">
        <v>22</v>
      </c>
      <c r="L66" s="11">
        <v>190</v>
      </c>
      <c r="M66" s="11">
        <v>27.9</v>
      </c>
      <c r="N66" s="12">
        <v>99.8</v>
      </c>
      <c r="O66" s="6" t="s">
        <v>27</v>
      </c>
      <c r="P66" s="13"/>
    </row>
    <row r="67" s="1" customFormat="1" ht="20" customHeight="1" spans="1:16">
      <c r="A67" s="4">
        <v>61</v>
      </c>
      <c r="B67" s="6" t="s">
        <v>141</v>
      </c>
      <c r="C67" s="7" t="s">
        <v>142</v>
      </c>
      <c r="D67" s="6" t="s">
        <v>143</v>
      </c>
      <c r="E67" s="7">
        <v>2.47</v>
      </c>
      <c r="F67" s="7">
        <v>5</v>
      </c>
      <c r="G67" s="7">
        <v>23</v>
      </c>
      <c r="H67" s="7">
        <v>1998</v>
      </c>
      <c r="I67" s="7">
        <v>28</v>
      </c>
      <c r="J67" s="7" t="s">
        <v>21</v>
      </c>
      <c r="K67" s="7" t="s">
        <v>22</v>
      </c>
      <c r="L67" s="11">
        <v>252</v>
      </c>
      <c r="M67" s="11">
        <v>26.9</v>
      </c>
      <c r="N67" s="12">
        <v>127.5</v>
      </c>
      <c r="O67" s="6" t="s">
        <v>27</v>
      </c>
      <c r="P67" s="13"/>
    </row>
    <row r="68" s="1" customFormat="1" ht="20" customHeight="1" spans="1:16">
      <c r="A68" s="4">
        <v>62</v>
      </c>
      <c r="B68" s="6" t="s">
        <v>141</v>
      </c>
      <c r="C68" s="7" t="s">
        <v>142</v>
      </c>
      <c r="D68" s="6" t="s">
        <v>143</v>
      </c>
      <c r="E68" s="7">
        <v>1.62</v>
      </c>
      <c r="F68" s="7">
        <v>5</v>
      </c>
      <c r="G68" s="7">
        <v>23</v>
      </c>
      <c r="H68" s="7">
        <v>1998</v>
      </c>
      <c r="I68" s="7">
        <v>28</v>
      </c>
      <c r="J68" s="7" t="s">
        <v>21</v>
      </c>
      <c r="K68" s="7" t="s">
        <v>22</v>
      </c>
      <c r="L68" s="11">
        <v>93</v>
      </c>
      <c r="M68" s="11">
        <v>24</v>
      </c>
      <c r="N68" s="12">
        <v>37.1</v>
      </c>
      <c r="O68" s="6" t="s">
        <v>27</v>
      </c>
      <c r="P68" s="13"/>
    </row>
    <row r="69" s="1" customFormat="1" ht="20" customHeight="1" spans="1:16">
      <c r="A69" s="4">
        <v>63</v>
      </c>
      <c r="B69" s="6" t="s">
        <v>144</v>
      </c>
      <c r="C69" s="7" t="s">
        <v>145</v>
      </c>
      <c r="D69" s="6" t="s">
        <v>146</v>
      </c>
      <c r="E69" s="7">
        <f>73183/667</f>
        <v>109.71964017991</v>
      </c>
      <c r="F69" s="7">
        <v>1</v>
      </c>
      <c r="G69" s="7">
        <v>40</v>
      </c>
      <c r="H69" s="7">
        <v>1983</v>
      </c>
      <c r="I69" s="7">
        <f t="shared" ref="I69:I78" si="2">2025-H69+1</f>
        <v>43</v>
      </c>
      <c r="J69" s="7" t="s">
        <v>32</v>
      </c>
      <c r="K69" s="7" t="s">
        <v>147</v>
      </c>
      <c r="L69" s="11">
        <v>281</v>
      </c>
      <c r="M69" s="11">
        <v>14.3</v>
      </c>
      <c r="N69" s="12">
        <v>21.0929</v>
      </c>
      <c r="O69" s="6" t="s">
        <v>58</v>
      </c>
      <c r="P69" s="13"/>
    </row>
    <row r="70" s="1" customFormat="1" ht="20" customHeight="1" spans="1:16">
      <c r="A70" s="4">
        <v>64</v>
      </c>
      <c r="B70" s="6" t="s">
        <v>144</v>
      </c>
      <c r="C70" s="7" t="s">
        <v>145</v>
      </c>
      <c r="D70" s="6" t="s">
        <v>148</v>
      </c>
      <c r="E70" s="7">
        <f>28811.87/667</f>
        <v>43.1962068965517</v>
      </c>
      <c r="F70" s="7">
        <v>1</v>
      </c>
      <c r="G70" s="7">
        <v>49</v>
      </c>
      <c r="H70" s="7">
        <v>1983</v>
      </c>
      <c r="I70" s="7">
        <f t="shared" si="2"/>
        <v>43</v>
      </c>
      <c r="J70" s="7" t="s">
        <v>32</v>
      </c>
      <c r="K70" s="7" t="s">
        <v>147</v>
      </c>
      <c r="L70" s="11">
        <v>130</v>
      </c>
      <c r="M70" s="11">
        <v>8.5</v>
      </c>
      <c r="N70" s="12">
        <v>4.3923</v>
      </c>
      <c r="O70" s="6" t="s">
        <v>58</v>
      </c>
      <c r="P70" s="13"/>
    </row>
    <row r="71" s="1" customFormat="1" ht="20" customHeight="1" spans="1:16">
      <c r="A71" s="4">
        <v>65</v>
      </c>
      <c r="B71" s="6" t="s">
        <v>144</v>
      </c>
      <c r="C71" s="7" t="s">
        <v>145</v>
      </c>
      <c r="D71" s="6" t="s">
        <v>149</v>
      </c>
      <c r="E71" s="7">
        <v>5.475</v>
      </c>
      <c r="F71" s="7">
        <v>1</v>
      </c>
      <c r="G71" s="7">
        <v>45</v>
      </c>
      <c r="H71" s="7">
        <v>1985</v>
      </c>
      <c r="I71" s="7">
        <f t="shared" si="2"/>
        <v>41</v>
      </c>
      <c r="J71" s="7" t="s">
        <v>32</v>
      </c>
      <c r="K71" s="7" t="s">
        <v>109</v>
      </c>
      <c r="L71" s="11">
        <v>351</v>
      </c>
      <c r="M71" s="11">
        <v>20.8</v>
      </c>
      <c r="N71" s="12">
        <v>183.5</v>
      </c>
      <c r="O71" s="6" t="s">
        <v>33</v>
      </c>
      <c r="P71" s="13"/>
    </row>
    <row r="72" s="1" customFormat="1" ht="20" customHeight="1" spans="1:16">
      <c r="A72" s="4">
        <v>66</v>
      </c>
      <c r="B72" s="6" t="s">
        <v>150</v>
      </c>
      <c r="C72" s="7" t="s">
        <v>151</v>
      </c>
      <c r="D72" s="6" t="s">
        <v>152</v>
      </c>
      <c r="E72" s="7">
        <v>3</v>
      </c>
      <c r="F72" s="7">
        <v>3</v>
      </c>
      <c r="G72" s="7">
        <v>67</v>
      </c>
      <c r="H72" s="7">
        <v>1998</v>
      </c>
      <c r="I72" s="7">
        <f t="shared" si="2"/>
        <v>28</v>
      </c>
      <c r="J72" s="7" t="s">
        <v>32</v>
      </c>
      <c r="K72" s="7" t="s">
        <v>22</v>
      </c>
      <c r="L72" s="11">
        <v>127</v>
      </c>
      <c r="M72" s="11">
        <v>27</v>
      </c>
      <c r="N72" s="12">
        <v>59</v>
      </c>
      <c r="O72" s="6" t="s">
        <v>33</v>
      </c>
      <c r="P72" s="13"/>
    </row>
    <row r="73" s="1" customFormat="1" ht="20" customHeight="1" spans="1:16">
      <c r="A73" s="4">
        <v>67</v>
      </c>
      <c r="B73" s="6" t="s">
        <v>153</v>
      </c>
      <c r="C73" s="7" t="s">
        <v>154</v>
      </c>
      <c r="D73" s="6" t="s">
        <v>155</v>
      </c>
      <c r="E73" s="7">
        <v>17.39</v>
      </c>
      <c r="F73" s="7">
        <v>3</v>
      </c>
      <c r="G73" s="7">
        <v>113</v>
      </c>
      <c r="H73" s="7">
        <v>1965</v>
      </c>
      <c r="I73" s="7">
        <f t="shared" si="2"/>
        <v>61</v>
      </c>
      <c r="J73" s="7" t="s">
        <v>32</v>
      </c>
      <c r="K73" s="7" t="s">
        <v>156</v>
      </c>
      <c r="L73" s="11">
        <v>588</v>
      </c>
      <c r="M73" s="11">
        <v>28.5</v>
      </c>
      <c r="N73" s="12">
        <v>299.7</v>
      </c>
      <c r="O73" s="6" t="s">
        <v>33</v>
      </c>
      <c r="P73" s="13"/>
    </row>
    <row r="74" s="1" customFormat="1" ht="20" customHeight="1" spans="1:16">
      <c r="A74" s="4">
        <v>68</v>
      </c>
      <c r="B74" s="6" t="s">
        <v>157</v>
      </c>
      <c r="C74" s="7" t="s">
        <v>19</v>
      </c>
      <c r="D74" s="6" t="s">
        <v>158</v>
      </c>
      <c r="E74" s="7">
        <v>3.02</v>
      </c>
      <c r="F74" s="7">
        <v>6</v>
      </c>
      <c r="G74" s="7">
        <v>6</v>
      </c>
      <c r="H74" s="7">
        <v>1988</v>
      </c>
      <c r="I74" s="7">
        <f t="shared" si="2"/>
        <v>38</v>
      </c>
      <c r="J74" s="7" t="s">
        <v>21</v>
      </c>
      <c r="K74" s="7" t="s">
        <v>22</v>
      </c>
      <c r="L74" s="11">
        <v>73</v>
      </c>
      <c r="M74" s="11">
        <v>32.1</v>
      </c>
      <c r="N74" s="12">
        <v>55.2</v>
      </c>
      <c r="O74" s="6" t="s">
        <v>23</v>
      </c>
      <c r="P74" s="13"/>
    </row>
    <row r="75" s="1" customFormat="1" ht="20" customHeight="1" spans="1:16">
      <c r="A75" s="4">
        <v>69</v>
      </c>
      <c r="B75" s="6" t="s">
        <v>157</v>
      </c>
      <c r="C75" s="7" t="s">
        <v>19</v>
      </c>
      <c r="D75" s="6" t="s">
        <v>158</v>
      </c>
      <c r="E75" s="7">
        <v>3.55</v>
      </c>
      <c r="F75" s="7">
        <v>6</v>
      </c>
      <c r="G75" s="7">
        <v>6</v>
      </c>
      <c r="H75" s="7">
        <v>1988</v>
      </c>
      <c r="I75" s="7">
        <f t="shared" si="2"/>
        <v>38</v>
      </c>
      <c r="J75" s="7" t="s">
        <v>21</v>
      </c>
      <c r="K75" s="7" t="s">
        <v>22</v>
      </c>
      <c r="L75" s="11">
        <v>282</v>
      </c>
      <c r="M75" s="11">
        <v>29.9</v>
      </c>
      <c r="N75" s="12">
        <v>174.8</v>
      </c>
      <c r="O75" s="6" t="s">
        <v>23</v>
      </c>
      <c r="P75" s="13"/>
    </row>
    <row r="76" s="1" customFormat="1" ht="20" customHeight="1" spans="1:16">
      <c r="A76" s="4">
        <v>70</v>
      </c>
      <c r="B76" s="6" t="s">
        <v>157</v>
      </c>
      <c r="C76" s="7" t="s">
        <v>19</v>
      </c>
      <c r="D76" s="6" t="s">
        <v>158</v>
      </c>
      <c r="E76" s="7">
        <v>4.06</v>
      </c>
      <c r="F76" s="7">
        <v>6</v>
      </c>
      <c r="G76" s="7">
        <v>6</v>
      </c>
      <c r="H76" s="7">
        <v>1988</v>
      </c>
      <c r="I76" s="7">
        <f t="shared" si="2"/>
        <v>38</v>
      </c>
      <c r="J76" s="7" t="s">
        <v>21</v>
      </c>
      <c r="K76" s="7" t="s">
        <v>22</v>
      </c>
      <c r="L76" s="11">
        <v>289</v>
      </c>
      <c r="M76" s="11">
        <v>25.6</v>
      </c>
      <c r="N76" s="12">
        <v>128.9</v>
      </c>
      <c r="O76" s="6" t="s">
        <v>23</v>
      </c>
      <c r="P76" s="13"/>
    </row>
    <row r="77" s="1" customFormat="1" ht="20" customHeight="1" spans="1:16">
      <c r="A77" s="4">
        <v>71</v>
      </c>
      <c r="B77" s="6" t="s">
        <v>157</v>
      </c>
      <c r="C77" s="7" t="s">
        <v>19</v>
      </c>
      <c r="D77" s="6" t="s">
        <v>158</v>
      </c>
      <c r="E77" s="7">
        <v>1.03</v>
      </c>
      <c r="F77" s="7">
        <v>6</v>
      </c>
      <c r="G77" s="7">
        <v>6</v>
      </c>
      <c r="H77" s="7">
        <v>1988</v>
      </c>
      <c r="I77" s="7">
        <f t="shared" si="2"/>
        <v>38</v>
      </c>
      <c r="J77" s="7" t="s">
        <v>21</v>
      </c>
      <c r="K77" s="7" t="s">
        <v>22</v>
      </c>
      <c r="L77" s="11">
        <v>45</v>
      </c>
      <c r="M77" s="11">
        <v>32</v>
      </c>
      <c r="N77" s="12">
        <v>32.7</v>
      </c>
      <c r="O77" s="6" t="s">
        <v>23</v>
      </c>
      <c r="P77" s="13"/>
    </row>
    <row r="78" s="1" customFormat="1" ht="20" customHeight="1" spans="1:16">
      <c r="A78" s="4">
        <v>72</v>
      </c>
      <c r="B78" s="8" t="s">
        <v>157</v>
      </c>
      <c r="C78" s="9" t="s">
        <v>159</v>
      </c>
      <c r="D78" s="9" t="s">
        <v>160</v>
      </c>
      <c r="E78" s="8">
        <v>8.02</v>
      </c>
      <c r="F78" s="8">
        <v>6</v>
      </c>
      <c r="G78" s="8" t="s">
        <v>161</v>
      </c>
      <c r="H78" s="8">
        <v>1998</v>
      </c>
      <c r="I78" s="8">
        <f t="shared" si="2"/>
        <v>28</v>
      </c>
      <c r="J78" s="8" t="s">
        <v>21</v>
      </c>
      <c r="K78" s="8" t="s">
        <v>22</v>
      </c>
      <c r="L78" s="8">
        <v>399</v>
      </c>
      <c r="M78" s="8">
        <v>26.5</v>
      </c>
      <c r="N78" s="8">
        <v>180.1</v>
      </c>
      <c r="O78" s="14" t="s">
        <v>27</v>
      </c>
      <c r="P78" s="13"/>
    </row>
    <row r="79" s="1" customFormat="1" ht="20" customHeight="1" spans="1:16">
      <c r="A79" s="4">
        <v>73</v>
      </c>
      <c r="B79" s="8" t="s">
        <v>162</v>
      </c>
      <c r="C79" s="9" t="s">
        <v>163</v>
      </c>
      <c r="D79" s="9" t="s">
        <v>164</v>
      </c>
      <c r="E79" s="8">
        <v>1</v>
      </c>
      <c r="F79" s="8">
        <v>5</v>
      </c>
      <c r="G79" s="8">
        <v>74</v>
      </c>
      <c r="H79" s="8">
        <v>2013</v>
      </c>
      <c r="I79" s="8">
        <v>13</v>
      </c>
      <c r="J79" s="8" t="s">
        <v>21</v>
      </c>
      <c r="K79" s="8" t="s">
        <v>22</v>
      </c>
      <c r="L79" s="8">
        <v>95</v>
      </c>
      <c r="M79" s="8">
        <v>15</v>
      </c>
      <c r="N79" s="8">
        <v>11.89</v>
      </c>
      <c r="O79" s="14" t="s">
        <v>23</v>
      </c>
      <c r="P79" s="13"/>
    </row>
    <row r="80" s="1" customFormat="1" ht="20" customHeight="1" spans="1:16">
      <c r="A80" s="4">
        <v>74</v>
      </c>
      <c r="B80" s="8" t="s">
        <v>165</v>
      </c>
      <c r="C80" s="9" t="s">
        <v>166</v>
      </c>
      <c r="D80" s="9" t="s">
        <v>167</v>
      </c>
      <c r="E80" s="8">
        <v>75</v>
      </c>
      <c r="F80" s="8">
        <v>11</v>
      </c>
      <c r="G80" s="8" t="s">
        <v>168</v>
      </c>
      <c r="H80" s="8">
        <v>1972</v>
      </c>
      <c r="I80" s="8">
        <v>53</v>
      </c>
      <c r="J80" s="8" t="s">
        <v>169</v>
      </c>
      <c r="K80" s="8" t="s">
        <v>170</v>
      </c>
      <c r="L80" s="8">
        <v>2424</v>
      </c>
      <c r="M80" s="8">
        <v>22.6</v>
      </c>
      <c r="N80" s="8">
        <v>794.7937</v>
      </c>
      <c r="O80" s="14" t="s">
        <v>171</v>
      </c>
      <c r="P80" s="13"/>
    </row>
    <row r="81" s="1" customFormat="1" ht="20" customHeight="1" spans="1:16">
      <c r="A81" s="4">
        <v>75</v>
      </c>
      <c r="B81" s="8" t="s">
        <v>172</v>
      </c>
      <c r="C81" s="9" t="s">
        <v>166</v>
      </c>
      <c r="D81" s="9" t="s">
        <v>173</v>
      </c>
      <c r="E81" s="8">
        <v>120</v>
      </c>
      <c r="F81" s="8">
        <v>61</v>
      </c>
      <c r="G81" s="8" t="s">
        <v>174</v>
      </c>
      <c r="H81" s="8">
        <v>1972</v>
      </c>
      <c r="I81" s="8">
        <v>53</v>
      </c>
      <c r="J81" s="8" t="s">
        <v>169</v>
      </c>
      <c r="K81" s="8" t="s">
        <v>109</v>
      </c>
      <c r="L81" s="8">
        <v>4636</v>
      </c>
      <c r="M81" s="8">
        <v>24</v>
      </c>
      <c r="N81" s="8">
        <v>1783.96</v>
      </c>
      <c r="O81" s="14" t="s">
        <v>171</v>
      </c>
      <c r="P81" s="13"/>
    </row>
    <row r="82" s="1" customFormat="1" ht="20" customHeight="1" spans="1:16">
      <c r="A82" s="4">
        <v>76</v>
      </c>
      <c r="B82" s="8" t="s">
        <v>175</v>
      </c>
      <c r="C82" s="9" t="s">
        <v>176</v>
      </c>
      <c r="D82" s="9" t="s">
        <v>177</v>
      </c>
      <c r="E82" s="8">
        <v>15</v>
      </c>
      <c r="F82" s="8">
        <v>5</v>
      </c>
      <c r="G82" s="8">
        <v>48</v>
      </c>
      <c r="H82" s="8">
        <v>1987</v>
      </c>
      <c r="I82" s="8">
        <v>38</v>
      </c>
      <c r="J82" s="8" t="s">
        <v>32</v>
      </c>
      <c r="K82" s="8" t="s">
        <v>22</v>
      </c>
      <c r="L82" s="8">
        <v>65</v>
      </c>
      <c r="M82" s="8">
        <v>15</v>
      </c>
      <c r="N82" s="8">
        <v>8.1</v>
      </c>
      <c r="O82" s="14" t="s">
        <v>23</v>
      </c>
      <c r="P82" s="13" t="s">
        <v>178</v>
      </c>
    </row>
    <row r="83" s="1" customFormat="1" ht="20" customHeight="1" spans="1:16">
      <c r="A83" s="4">
        <v>77</v>
      </c>
      <c r="B83" s="8" t="s">
        <v>175</v>
      </c>
      <c r="C83" s="9" t="s">
        <v>179</v>
      </c>
      <c r="D83" s="9" t="s">
        <v>177</v>
      </c>
      <c r="E83" s="8">
        <v>28</v>
      </c>
      <c r="F83" s="8">
        <v>5</v>
      </c>
      <c r="G83" s="8">
        <v>48</v>
      </c>
      <c r="H83" s="8">
        <v>1987</v>
      </c>
      <c r="I83" s="8">
        <v>38</v>
      </c>
      <c r="J83" s="8" t="s">
        <v>32</v>
      </c>
      <c r="K83" s="8" t="s">
        <v>22</v>
      </c>
      <c r="L83" s="8">
        <v>421</v>
      </c>
      <c r="M83" s="8">
        <v>10</v>
      </c>
      <c r="N83" s="8">
        <v>22.3</v>
      </c>
      <c r="O83" s="14" t="s">
        <v>23</v>
      </c>
      <c r="P83" s="13" t="s">
        <v>178</v>
      </c>
    </row>
    <row r="84" s="1" customFormat="1" ht="20" customHeight="1" spans="1:16">
      <c r="A84" s="4">
        <v>78</v>
      </c>
      <c r="B84" s="8" t="s">
        <v>175</v>
      </c>
      <c r="C84" s="9" t="s">
        <v>180</v>
      </c>
      <c r="D84" s="9" t="s">
        <v>181</v>
      </c>
      <c r="E84" s="8">
        <v>16</v>
      </c>
      <c r="F84" s="8">
        <v>5</v>
      </c>
      <c r="G84" s="8">
        <v>46</v>
      </c>
      <c r="H84" s="8">
        <v>1992</v>
      </c>
      <c r="I84" s="8">
        <v>35</v>
      </c>
      <c r="J84" s="8" t="s">
        <v>32</v>
      </c>
      <c r="K84" s="8" t="s">
        <v>22</v>
      </c>
      <c r="L84" s="8">
        <v>139</v>
      </c>
      <c r="M84" s="8">
        <v>16</v>
      </c>
      <c r="N84" s="8">
        <v>20</v>
      </c>
      <c r="O84" s="14" t="s">
        <v>23</v>
      </c>
      <c r="P84" s="13" t="s">
        <v>178</v>
      </c>
    </row>
    <row r="85" s="1" customFormat="1" ht="20" customHeight="1" spans="1:16">
      <c r="A85" s="4">
        <v>79</v>
      </c>
      <c r="B85" s="8" t="s">
        <v>175</v>
      </c>
      <c r="C85" s="9" t="s">
        <v>182</v>
      </c>
      <c r="D85" s="9" t="s">
        <v>183</v>
      </c>
      <c r="E85" s="8">
        <v>14</v>
      </c>
      <c r="F85" s="8">
        <v>5</v>
      </c>
      <c r="G85" s="8">
        <v>28</v>
      </c>
      <c r="H85" s="8">
        <v>2005</v>
      </c>
      <c r="I85" s="8">
        <v>21</v>
      </c>
      <c r="J85" s="8" t="s">
        <v>32</v>
      </c>
      <c r="K85" s="8" t="s">
        <v>22</v>
      </c>
      <c r="L85" s="8">
        <v>390</v>
      </c>
      <c r="M85" s="8">
        <v>12</v>
      </c>
      <c r="N85" s="8">
        <v>30.4</v>
      </c>
      <c r="O85" s="14" t="s">
        <v>23</v>
      </c>
      <c r="P85" s="13" t="s">
        <v>178</v>
      </c>
    </row>
    <row r="86" s="1" customFormat="1" ht="20" customHeight="1" spans="1:16">
      <c r="A86" s="4">
        <v>80</v>
      </c>
      <c r="B86" s="8" t="s">
        <v>175</v>
      </c>
      <c r="C86" s="9" t="s">
        <v>184</v>
      </c>
      <c r="D86" s="9" t="s">
        <v>185</v>
      </c>
      <c r="E86" s="8">
        <v>10</v>
      </c>
      <c r="F86" s="8">
        <v>5</v>
      </c>
      <c r="G86" s="8">
        <v>3</v>
      </c>
      <c r="H86" s="8">
        <v>2002</v>
      </c>
      <c r="I86" s="8">
        <v>24</v>
      </c>
      <c r="J86" s="8" t="s">
        <v>32</v>
      </c>
      <c r="K86" s="8" t="s">
        <v>22</v>
      </c>
      <c r="L86" s="8">
        <v>98</v>
      </c>
      <c r="M86" s="8">
        <v>15</v>
      </c>
      <c r="N86" s="8">
        <v>12.3</v>
      </c>
      <c r="O86" s="14" t="s">
        <v>23</v>
      </c>
      <c r="P86" s="13" t="s">
        <v>178</v>
      </c>
    </row>
    <row r="87" s="1" customFormat="1" ht="20" customHeight="1" spans="1:16">
      <c r="A87" s="4">
        <v>81</v>
      </c>
      <c r="B87" s="8" t="s">
        <v>175</v>
      </c>
      <c r="C87" s="9" t="s">
        <v>184</v>
      </c>
      <c r="D87" s="9" t="s">
        <v>186</v>
      </c>
      <c r="E87" s="8">
        <v>17</v>
      </c>
      <c r="F87" s="8">
        <v>5</v>
      </c>
      <c r="G87" s="8">
        <v>18</v>
      </c>
      <c r="H87" s="8">
        <v>2017</v>
      </c>
      <c r="I87" s="8">
        <v>9</v>
      </c>
      <c r="J87" s="8" t="s">
        <v>21</v>
      </c>
      <c r="K87" s="8" t="s">
        <v>22</v>
      </c>
      <c r="L87" s="8">
        <v>1200</v>
      </c>
      <c r="M87" s="8">
        <v>9</v>
      </c>
      <c r="N87" s="8">
        <v>50.9</v>
      </c>
      <c r="O87" s="14" t="s">
        <v>23</v>
      </c>
      <c r="P87" s="13" t="s">
        <v>178</v>
      </c>
    </row>
    <row r="88" s="1" customFormat="1" ht="20" customHeight="1" spans="1:16">
      <c r="A88" s="4">
        <v>82</v>
      </c>
      <c r="B88" s="8" t="s">
        <v>175</v>
      </c>
      <c r="C88" s="9" t="s">
        <v>187</v>
      </c>
      <c r="D88" s="9" t="s">
        <v>188</v>
      </c>
      <c r="E88" s="8">
        <v>6</v>
      </c>
      <c r="F88" s="8">
        <v>5</v>
      </c>
      <c r="G88" s="8">
        <v>37</v>
      </c>
      <c r="H88" s="8">
        <v>2006</v>
      </c>
      <c r="I88" s="8">
        <v>20</v>
      </c>
      <c r="J88" s="8" t="s">
        <v>21</v>
      </c>
      <c r="K88" s="8" t="s">
        <v>22</v>
      </c>
      <c r="L88" s="8">
        <v>38</v>
      </c>
      <c r="M88" s="8">
        <v>16</v>
      </c>
      <c r="N88" s="8">
        <v>5.5</v>
      </c>
      <c r="O88" s="14" t="s">
        <v>23</v>
      </c>
      <c r="P88" s="13" t="s">
        <v>178</v>
      </c>
    </row>
    <row r="89" s="1" customFormat="1" ht="20" customHeight="1" spans="1:16">
      <c r="A89" s="4">
        <v>83</v>
      </c>
      <c r="B89" s="8" t="s">
        <v>175</v>
      </c>
      <c r="C89" s="9" t="s">
        <v>189</v>
      </c>
      <c r="D89" s="9" t="s">
        <v>190</v>
      </c>
      <c r="E89" s="8">
        <v>10</v>
      </c>
      <c r="F89" s="8">
        <v>5</v>
      </c>
      <c r="G89" s="8">
        <v>35</v>
      </c>
      <c r="H89" s="8">
        <v>1986</v>
      </c>
      <c r="I89" s="8">
        <v>37</v>
      </c>
      <c r="J89" s="8" t="s">
        <v>32</v>
      </c>
      <c r="K89" s="8" t="s">
        <v>22</v>
      </c>
      <c r="L89" s="8">
        <v>132</v>
      </c>
      <c r="M89" s="8">
        <v>32</v>
      </c>
      <c r="N89" s="8">
        <v>82.5</v>
      </c>
      <c r="O89" s="14" t="s">
        <v>23</v>
      </c>
      <c r="P89" s="13" t="s">
        <v>178</v>
      </c>
    </row>
    <row r="90" s="1" customFormat="1" ht="20" customHeight="1" spans="1:16">
      <c r="A90" s="4">
        <v>84</v>
      </c>
      <c r="B90" s="8" t="s">
        <v>28</v>
      </c>
      <c r="C90" s="9" t="s">
        <v>191</v>
      </c>
      <c r="D90" s="9" t="s">
        <v>192</v>
      </c>
      <c r="E90" s="8">
        <v>6</v>
      </c>
      <c r="F90" s="8">
        <v>6</v>
      </c>
      <c r="G90" s="8">
        <v>14</v>
      </c>
      <c r="H90" s="8">
        <v>1984</v>
      </c>
      <c r="I90" s="8">
        <v>42</v>
      </c>
      <c r="J90" s="8" t="s">
        <v>32</v>
      </c>
      <c r="K90" s="8" t="s">
        <v>22</v>
      </c>
      <c r="L90" s="8">
        <v>600</v>
      </c>
      <c r="M90" s="8">
        <v>18</v>
      </c>
      <c r="N90" s="8">
        <v>1106</v>
      </c>
      <c r="O90" s="14" t="s">
        <v>33</v>
      </c>
      <c r="P90" s="13" t="s">
        <v>178</v>
      </c>
    </row>
    <row r="91" ht="20" customHeight="1" spans="1:16">
      <c r="A91" s="15"/>
      <c r="B91" s="15" t="s">
        <v>193</v>
      </c>
      <c r="C91" s="15"/>
      <c r="D91" s="15"/>
      <c r="E91" s="16">
        <f>SUM(E7:E90)</f>
        <v>898.265045727136</v>
      </c>
      <c r="F91" s="15"/>
      <c r="G91" s="15"/>
      <c r="H91" s="15"/>
      <c r="I91" s="15"/>
      <c r="J91" s="15"/>
      <c r="K91" s="15"/>
      <c r="L91" s="16">
        <f>SUM(L7:L90)</f>
        <v>37557</v>
      </c>
      <c r="M91" s="15"/>
      <c r="N91" s="16">
        <f>SUM(N7:N90)</f>
        <v>13895.0289</v>
      </c>
      <c r="O91" s="15"/>
      <c r="P91" s="15"/>
    </row>
  </sheetData>
  <autoFilter xmlns:etc="http://www.wps.cn/officeDocument/2017/etCustomData" ref="A6:P91" etc:filterBottomFollowUsedRange="0">
    <extLst/>
  </autoFilter>
  <mergeCells count="2">
    <mergeCell ref="A5:P5"/>
    <mergeCell ref="A1:P4"/>
  </mergeCells>
  <pageMargins left="0.236111111111111" right="0.275" top="0.118055555555556" bottom="0.118055555555556" header="0.196527777777778" footer="0.0388888888888889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小道消息</cp:lastModifiedBy>
  <dcterms:created xsi:type="dcterms:W3CDTF">2024-05-23T06:01:00Z</dcterms:created>
  <dcterms:modified xsi:type="dcterms:W3CDTF">2025-09-22T08:39:44Z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5E083CE7E4D847DA93B11010B301D986_13</vt:lpwstr>
  </property>
  <property fmtid="{D5CDD505-2E9C-101B-9397-08002B2CF9AE}" pid="3" name="KSOProductBuildVer">
    <vt:lpwstr>2052-12.1.0.22529</vt:lpwstr>
  </property>
</Properties>
</file>